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" yWindow="2355" windowWidth="20730" windowHeight="7470"/>
  </bookViews>
  <sheets>
    <sheet name="NE detail" sheetId="24" r:id="rId1"/>
    <sheet name="NE detail 15" sheetId="28" r:id="rId2"/>
    <sheet name="NE Yr Spend" sheetId="3" r:id="rId3"/>
    <sheet name="NE Emp" sheetId="16" r:id="rId4"/>
    <sheet name="NE Wages" sheetId="20" r:id="rId5"/>
    <sheet name="NC detail" sheetId="26" r:id="rId6"/>
    <sheet name="NC detail 15" sheetId="30" r:id="rId7"/>
    <sheet name="NC" sheetId="14" r:id="rId8"/>
    <sheet name="NC Emp" sheetId="18" r:id="rId9"/>
    <sheet name="NC Wages" sheetId="22" r:id="rId10"/>
    <sheet name="NW detail" sheetId="25" r:id="rId11"/>
    <sheet name="NW detail 15" sheetId="29" r:id="rId12"/>
    <sheet name="NW" sheetId="13" r:id="rId13"/>
    <sheet name="NW Emp" sheetId="17" r:id="rId14"/>
    <sheet name="NW Wages" sheetId="21" r:id="rId15"/>
    <sheet name="SE detail" sheetId="32" r:id="rId16"/>
    <sheet name="SE detail 15" sheetId="33" r:id="rId17"/>
    <sheet name="SE" sheetId="34" r:id="rId18"/>
    <sheet name="SE Emp" sheetId="35" r:id="rId19"/>
    <sheet name="SE Wages" sheetId="36" r:id="rId20"/>
    <sheet name="SC detail" sheetId="37" r:id="rId21"/>
    <sheet name="SC detail 15" sheetId="38" r:id="rId22"/>
    <sheet name="SC" sheetId="39" r:id="rId23"/>
    <sheet name="SC Emp" sheetId="40" r:id="rId24"/>
    <sheet name="SC Wages" sheetId="41" r:id="rId25"/>
    <sheet name="SW detail" sheetId="27" r:id="rId26"/>
    <sheet name="SW detail 15" sheetId="31" r:id="rId27"/>
    <sheet name="SW" sheetId="15" r:id="rId28"/>
    <sheet name="SW Emp" sheetId="19" r:id="rId29"/>
    <sheet name="SW Wages" sheetId="23" r:id="rId30"/>
  </sheets>
  <calcPr calcId="145621"/>
</workbook>
</file>

<file path=xl/calcChain.xml><?xml version="1.0" encoding="utf-8"?>
<calcChain xmlns="http://schemas.openxmlformats.org/spreadsheetml/2006/main">
  <c r="J23" i="39" l="1"/>
  <c r="J23" i="35"/>
  <c r="J23" i="34"/>
  <c r="J23" i="40" l="1"/>
  <c r="H23" i="39"/>
  <c r="H23" i="40"/>
  <c r="H23" i="35"/>
  <c r="H23" i="34"/>
  <c r="J31" i="19" l="1"/>
  <c r="J21" i="16"/>
  <c r="J27" i="18"/>
  <c r="J22" i="17"/>
  <c r="J22" i="13" l="1"/>
  <c r="H31" i="15"/>
  <c r="J21" i="3"/>
  <c r="J27" i="14"/>
  <c r="H27" i="14"/>
  <c r="H21" i="3"/>
  <c r="J31" i="15"/>
  <c r="H22" i="13"/>
  <c r="H21" i="16" l="1"/>
  <c r="H27" i="18"/>
  <c r="H22" i="17"/>
  <c r="H31" i="19"/>
  <c r="F31" i="23" l="1"/>
  <c r="F27" i="22"/>
  <c r="F23" i="41"/>
  <c r="F23" i="36"/>
  <c r="F22" i="21"/>
  <c r="G23" i="41" l="1"/>
  <c r="G31" i="23"/>
  <c r="G27" i="22"/>
  <c r="G23" i="36"/>
  <c r="H21" i="20"/>
  <c r="J21" i="20"/>
  <c r="G22" i="21"/>
  <c r="H27" i="22" l="1"/>
  <c r="J27" i="22"/>
  <c r="H22" i="21"/>
  <c r="G22" i="32" l="1"/>
  <c r="G20" i="24"/>
  <c r="G26" i="26"/>
  <c r="G22" i="37"/>
  <c r="G21" i="25"/>
  <c r="H11" i="27" l="1"/>
  <c r="H19" i="37"/>
  <c r="C22" i="32"/>
  <c r="H12" i="37"/>
  <c r="H11" i="32"/>
  <c r="G30" i="27"/>
  <c r="H16" i="26" l="1"/>
  <c r="H17" i="37"/>
  <c r="H26" i="27"/>
  <c r="H10" i="32"/>
  <c r="H15" i="32"/>
  <c r="H7" i="32"/>
  <c r="H11" i="37"/>
  <c r="H8" i="32"/>
  <c r="H7" i="27"/>
  <c r="C20" i="24"/>
  <c r="H19" i="27"/>
  <c r="H9" i="26"/>
  <c r="H21" i="37"/>
  <c r="H21" i="27"/>
  <c r="H16" i="25"/>
  <c r="H11" i="25"/>
  <c r="H25" i="26"/>
  <c r="H10" i="37"/>
  <c r="H8" i="26"/>
  <c r="H22" i="27"/>
  <c r="H18" i="26"/>
  <c r="D20" i="24"/>
  <c r="H19" i="26"/>
  <c r="H20" i="37"/>
  <c r="H15" i="24"/>
  <c r="H21" i="26"/>
  <c r="H20" i="27"/>
  <c r="H19" i="32"/>
  <c r="H8" i="37"/>
  <c r="H18" i="32"/>
  <c r="H15" i="26"/>
  <c r="H9" i="32"/>
  <c r="H23" i="27"/>
  <c r="H16" i="32"/>
  <c r="H15" i="37"/>
  <c r="H9" i="27"/>
  <c r="H28" i="27"/>
  <c r="H14" i="27"/>
  <c r="H9" i="37"/>
  <c r="H10" i="27"/>
  <c r="H13" i="26"/>
  <c r="C21" i="29"/>
  <c r="C30" i="31"/>
  <c r="H19" i="25"/>
  <c r="H11" i="26"/>
  <c r="H14" i="24"/>
  <c r="H6" i="32"/>
  <c r="C22" i="33"/>
  <c r="H10" i="24"/>
  <c r="H19" i="24"/>
  <c r="H27" i="27"/>
  <c r="H12" i="32"/>
  <c r="H13" i="37"/>
  <c r="H9" i="24"/>
  <c r="E26" i="26"/>
  <c r="H21" i="32"/>
  <c r="H22" i="26"/>
  <c r="H14" i="25"/>
  <c r="H12" i="27"/>
  <c r="H25" i="27"/>
  <c r="H6" i="24"/>
  <c r="H17" i="25"/>
  <c r="H17" i="32"/>
  <c r="H11" i="24"/>
  <c r="H7" i="24"/>
  <c r="C30" i="27"/>
  <c r="H6" i="27"/>
  <c r="H13" i="25"/>
  <c r="H17" i="27"/>
  <c r="H17" i="24"/>
  <c r="H12" i="25"/>
  <c r="C20" i="28"/>
  <c r="C26" i="30"/>
  <c r="H8" i="27"/>
  <c r="H8" i="24"/>
  <c r="H8" i="25"/>
  <c r="H24" i="26"/>
  <c r="H29" i="27"/>
  <c r="H10" i="26"/>
  <c r="H14" i="32"/>
  <c r="H18" i="24"/>
  <c r="H7" i="25"/>
  <c r="E22" i="32"/>
  <c r="H18" i="25"/>
  <c r="H16" i="24"/>
  <c r="H16" i="27"/>
  <c r="H20" i="26"/>
  <c r="H15" i="27"/>
  <c r="H6" i="26"/>
  <c r="H13" i="27"/>
  <c r="H20" i="25"/>
  <c r="H9" i="25"/>
  <c r="H13" i="24"/>
  <c r="H15" i="25"/>
  <c r="H13" i="32"/>
  <c r="F26" i="26"/>
  <c r="H12" i="24"/>
  <c r="F30" i="27"/>
  <c r="H17" i="26"/>
  <c r="H18" i="37"/>
  <c r="H12" i="26"/>
  <c r="C26" i="26"/>
  <c r="H18" i="27"/>
  <c r="H23" i="26"/>
  <c r="C21" i="25"/>
  <c r="C22" i="37"/>
  <c r="H7" i="26"/>
  <c r="H24" i="27"/>
  <c r="E22" i="37" l="1"/>
  <c r="F21" i="25"/>
  <c r="H7" i="37"/>
  <c r="F22" i="37"/>
  <c r="F22" i="32"/>
  <c r="D30" i="27"/>
  <c r="E20" i="24"/>
  <c r="H20" i="24"/>
  <c r="D26" i="26"/>
  <c r="D21" i="25"/>
  <c r="H6" i="25"/>
  <c r="D22" i="32"/>
  <c r="D22" i="37"/>
  <c r="H6" i="37"/>
  <c r="H16" i="37"/>
  <c r="H20" i="32"/>
  <c r="H22" i="32" s="1"/>
  <c r="E30" i="27"/>
  <c r="H10" i="25"/>
  <c r="H30" i="27"/>
  <c r="E21" i="25"/>
  <c r="H14" i="37"/>
  <c r="F20" i="24"/>
  <c r="C22" i="38"/>
  <c r="H14" i="26"/>
  <c r="E26" i="14"/>
  <c r="H27" i="26" l="1"/>
  <c r="H23" i="32"/>
  <c r="H22" i="25"/>
  <c r="H23" i="37"/>
  <c r="H31" i="27"/>
  <c r="H21" i="24"/>
  <c r="E22" i="39"/>
  <c r="H21" i="25"/>
  <c r="E20" i="3"/>
  <c r="E21" i="13"/>
  <c r="E22" i="34"/>
  <c r="E30" i="15"/>
  <c r="H26" i="26"/>
  <c r="H22" i="37"/>
  <c r="H23" i="31" l="1"/>
  <c r="E20" i="16"/>
  <c r="E21" i="17"/>
  <c r="D22" i="34"/>
  <c r="H12" i="30"/>
  <c r="E30" i="19"/>
  <c r="H18" i="38"/>
  <c r="E22" i="40"/>
  <c r="H10" i="31"/>
  <c r="D20" i="3"/>
  <c r="D22" i="39"/>
  <c r="D21" i="13"/>
  <c r="D30" i="15"/>
  <c r="H16" i="33" l="1"/>
  <c r="H12" i="29"/>
  <c r="H7" i="29"/>
  <c r="H18" i="33"/>
  <c r="H8" i="33"/>
  <c r="D22" i="38"/>
  <c r="H16" i="38"/>
  <c r="H9" i="28"/>
  <c r="H18" i="28"/>
  <c r="H17" i="38"/>
  <c r="H16" i="30"/>
  <c r="H13" i="38"/>
  <c r="H26" i="31"/>
  <c r="H9" i="30"/>
  <c r="H7" i="28"/>
  <c r="H18" i="31"/>
  <c r="H7" i="31"/>
  <c r="H15" i="38"/>
  <c r="E30" i="31"/>
  <c r="E26" i="30"/>
  <c r="E22" i="38"/>
  <c r="H13" i="29"/>
  <c r="H15" i="29"/>
  <c r="E21" i="29"/>
  <c r="D20" i="28"/>
  <c r="E20" i="28"/>
  <c r="H13" i="31"/>
  <c r="H8" i="28"/>
  <c r="H7" i="30"/>
  <c r="H8" i="30"/>
  <c r="E22" i="33"/>
  <c r="E22" i="35"/>
  <c r="H15" i="33"/>
  <c r="H19" i="38"/>
  <c r="H9" i="29"/>
  <c r="H12" i="33"/>
  <c r="H11" i="29"/>
  <c r="H22" i="31"/>
  <c r="H19" i="29"/>
  <c r="H24" i="30"/>
  <c r="H11" i="31"/>
  <c r="H8" i="38"/>
  <c r="H21" i="38"/>
  <c r="H6" i="28"/>
  <c r="H21" i="33"/>
  <c r="H13" i="30"/>
  <c r="H20" i="33"/>
  <c r="H21" i="30"/>
  <c r="H27" i="31"/>
  <c r="H8" i="29"/>
  <c r="H14" i="31"/>
  <c r="H6" i="29"/>
  <c r="H24" i="31"/>
  <c r="H17" i="28"/>
  <c r="D26" i="14"/>
  <c r="H11" i="38"/>
  <c r="H11" i="28"/>
  <c r="H7" i="38"/>
  <c r="H14" i="38"/>
  <c r="H10" i="28"/>
  <c r="H15" i="30"/>
  <c r="H6" i="30"/>
  <c r="H13" i="33"/>
  <c r="D26" i="30"/>
  <c r="H19" i="30"/>
  <c r="H11" i="30"/>
  <c r="H18" i="30"/>
  <c r="H10" i="30"/>
  <c r="H14" i="28"/>
  <c r="H20" i="31"/>
  <c r="H12" i="38"/>
  <c r="G22" i="33"/>
  <c r="H16" i="31"/>
  <c r="H9" i="31"/>
  <c r="H14" i="30"/>
  <c r="H25" i="31"/>
  <c r="H14" i="29"/>
  <c r="H10" i="33"/>
  <c r="H21" i="31"/>
  <c r="H20" i="30"/>
  <c r="H29" i="31"/>
  <c r="G30" i="31"/>
  <c r="H19" i="31"/>
  <c r="H22" i="30"/>
  <c r="H14" i="33"/>
  <c r="H20" i="29"/>
  <c r="H17" i="33"/>
  <c r="G21" i="29"/>
  <c r="H16" i="29"/>
  <c r="J7" i="15"/>
  <c r="G22" i="38"/>
  <c r="H12" i="28"/>
  <c r="H20" i="38"/>
  <c r="H6" i="31"/>
  <c r="H9" i="38"/>
  <c r="H18" i="29"/>
  <c r="G26" i="30"/>
  <c r="H6" i="38"/>
  <c r="H19" i="33"/>
  <c r="H10" i="29"/>
  <c r="G20" i="28"/>
  <c r="H19" i="28"/>
  <c r="E26" i="18"/>
  <c r="H9" i="33"/>
  <c r="D22" i="33" l="1"/>
  <c r="H12" i="31"/>
  <c r="H7" i="39"/>
  <c r="H13" i="28"/>
  <c r="E21" i="21"/>
  <c r="I21" i="21" s="1"/>
  <c r="D21" i="29"/>
  <c r="H25" i="30"/>
  <c r="H15" i="31"/>
  <c r="H16" i="28"/>
  <c r="H6" i="33"/>
  <c r="H17" i="30"/>
  <c r="D30" i="31"/>
  <c r="H28" i="31"/>
  <c r="H8" i="31"/>
  <c r="H11" i="33"/>
  <c r="E30" i="23"/>
  <c r="E22" i="36"/>
  <c r="E26" i="22"/>
  <c r="H8" i="39"/>
  <c r="E20" i="20"/>
  <c r="J15" i="34"/>
  <c r="C30" i="15"/>
  <c r="C22" i="34"/>
  <c r="E22" i="41"/>
  <c r="C22" i="39"/>
  <c r="J6" i="39"/>
  <c r="H6" i="39"/>
  <c r="J9" i="39"/>
  <c r="J18" i="34"/>
  <c r="H20" i="14"/>
  <c r="J20" i="14"/>
  <c r="H12" i="15"/>
  <c r="J12" i="15"/>
  <c r="J14" i="34"/>
  <c r="J14" i="39"/>
  <c r="J12" i="14"/>
  <c r="J7" i="14"/>
  <c r="J20" i="39"/>
  <c r="J12" i="3"/>
  <c r="H12" i="3"/>
  <c r="J10" i="3"/>
  <c r="H7" i="13"/>
  <c r="J7" i="13"/>
  <c r="J12" i="39"/>
  <c r="J17" i="34"/>
  <c r="J26" i="15"/>
  <c r="H26" i="15"/>
  <c r="J9" i="14"/>
  <c r="H9" i="14"/>
  <c r="J9" i="34"/>
  <c r="H9" i="34"/>
  <c r="J10" i="15"/>
  <c r="J19" i="34"/>
  <c r="C21" i="13"/>
  <c r="J16" i="34"/>
  <c r="J8" i="13"/>
  <c r="J13" i="3"/>
  <c r="J11" i="39"/>
  <c r="J18" i="39"/>
  <c r="J11" i="13"/>
  <c r="H11" i="13"/>
  <c r="H18" i="3"/>
  <c r="J18" i="3"/>
  <c r="J9" i="13"/>
  <c r="H9" i="13"/>
  <c r="J19" i="14"/>
  <c r="H19" i="14"/>
  <c r="E31" i="23"/>
  <c r="E23" i="36"/>
  <c r="E23" i="41"/>
  <c r="E22" i="21"/>
  <c r="E27" i="22"/>
  <c r="J27" i="15"/>
  <c r="J17" i="39"/>
  <c r="J15" i="14"/>
  <c r="J20" i="15"/>
  <c r="H14" i="3"/>
  <c r="J14" i="3"/>
  <c r="J8" i="3"/>
  <c r="J18" i="14"/>
  <c r="C20" i="3"/>
  <c r="C26" i="14"/>
  <c r="J13" i="39"/>
  <c r="H13" i="34"/>
  <c r="J13" i="34"/>
  <c r="J24" i="15"/>
  <c r="H6" i="15"/>
  <c r="J6" i="15"/>
  <c r="J19" i="3"/>
  <c r="J25" i="15"/>
  <c r="J20" i="34"/>
  <c r="J12" i="13"/>
  <c r="J14" i="14"/>
  <c r="J14" i="15"/>
  <c r="J12" i="34"/>
  <c r="H12" i="34"/>
  <c r="J29" i="15"/>
  <c r="H16" i="15"/>
  <c r="J16" i="15"/>
  <c r="J28" i="15"/>
  <c r="H28" i="15"/>
  <c r="J24" i="14"/>
  <c r="H24" i="14"/>
  <c r="J13" i="15"/>
  <c r="H13" i="15"/>
  <c r="J13" i="14"/>
  <c r="H19" i="15"/>
  <c r="J19" i="15"/>
  <c r="H13" i="13"/>
  <c r="J13" i="13"/>
  <c r="J16" i="39"/>
  <c r="J11" i="3"/>
  <c r="J21" i="15"/>
  <c r="J21" i="34"/>
  <c r="H17" i="3"/>
  <c r="J17" i="3"/>
  <c r="J19" i="13"/>
  <c r="J16" i="13"/>
  <c r="J9" i="15"/>
  <c r="J20" i="13"/>
  <c r="H20" i="13"/>
  <c r="J11" i="14"/>
  <c r="H11" i="14"/>
  <c r="J14" i="13"/>
  <c r="J8" i="34"/>
  <c r="H9" i="3"/>
  <c r="J9" i="3"/>
  <c r="H22" i="15"/>
  <c r="J22" i="15"/>
  <c r="J8" i="14"/>
  <c r="J18" i="15"/>
  <c r="J19" i="39"/>
  <c r="J11" i="15"/>
  <c r="H11" i="15"/>
  <c r="H21" i="14"/>
  <c r="J21" i="14"/>
  <c r="H25" i="15" l="1"/>
  <c r="H18" i="39"/>
  <c r="H27" i="15"/>
  <c r="H17" i="34"/>
  <c r="H21" i="15"/>
  <c r="H12" i="39"/>
  <c r="H18" i="14"/>
  <c r="H16" i="34"/>
  <c r="H19" i="39"/>
  <c r="H18" i="34"/>
  <c r="H8" i="13"/>
  <c r="H14" i="14"/>
  <c r="H14" i="34"/>
  <c r="J7" i="39"/>
  <c r="H20" i="34"/>
  <c r="H13" i="3"/>
  <c r="H7" i="15"/>
  <c r="H9" i="39"/>
  <c r="H14" i="13"/>
  <c r="H11" i="39"/>
  <c r="H14" i="39"/>
  <c r="H15" i="14"/>
  <c r="H8" i="3"/>
  <c r="H7" i="14"/>
  <c r="H20" i="39"/>
  <c r="H14" i="15"/>
  <c r="H24" i="15"/>
  <c r="F22" i="38"/>
  <c r="H10" i="38"/>
  <c r="J21" i="21"/>
  <c r="H29" i="15"/>
  <c r="H8" i="14"/>
  <c r="H21" i="34"/>
  <c r="H17" i="29"/>
  <c r="F21" i="29"/>
  <c r="H9" i="15"/>
  <c r="H19" i="34"/>
  <c r="F20" i="28"/>
  <c r="H15" i="28"/>
  <c r="H12" i="13"/>
  <c r="H7" i="33"/>
  <c r="F22" i="33"/>
  <c r="H16" i="39"/>
  <c r="H23" i="30"/>
  <c r="F26" i="30"/>
  <c r="H18" i="15"/>
  <c r="H19" i="3"/>
  <c r="H19" i="13"/>
  <c r="H20" i="15"/>
  <c r="H11" i="3"/>
  <c r="H17" i="31"/>
  <c r="F30" i="31"/>
  <c r="H17" i="39"/>
  <c r="H22" i="29"/>
  <c r="H31" i="31"/>
  <c r="H23" i="33"/>
  <c r="H21" i="28"/>
  <c r="H27" i="30"/>
  <c r="H23" i="38"/>
  <c r="H13" i="14"/>
  <c r="I30" i="23"/>
  <c r="I22" i="36"/>
  <c r="J30" i="23"/>
  <c r="J22" i="41"/>
  <c r="H15" i="34"/>
  <c r="J8" i="39"/>
  <c r="I22" i="41"/>
  <c r="H21" i="39"/>
  <c r="J21" i="39"/>
  <c r="H10" i="34"/>
  <c r="J10" i="34"/>
  <c r="J15" i="39"/>
  <c r="H15" i="39"/>
  <c r="J23" i="41"/>
  <c r="H15" i="13"/>
  <c r="J15" i="13"/>
  <c r="J8" i="15"/>
  <c r="H8" i="15"/>
  <c r="H6" i="3"/>
  <c r="J6" i="3"/>
  <c r="J23" i="36"/>
  <c r="H6" i="13"/>
  <c r="J6" i="13"/>
  <c r="J18" i="13"/>
  <c r="H18" i="13"/>
  <c r="J22" i="36"/>
  <c r="J31" i="23"/>
  <c r="J7" i="3"/>
  <c r="H7" i="3"/>
  <c r="H23" i="15"/>
  <c r="J23" i="15"/>
  <c r="J22" i="21"/>
  <c r="H16" i="14"/>
  <c r="J16" i="14"/>
  <c r="H10" i="14"/>
  <c r="J10" i="14"/>
  <c r="H22" i="33" l="1"/>
  <c r="H21" i="29"/>
  <c r="H6" i="14"/>
  <c r="J6" i="14"/>
  <c r="J22" i="14"/>
  <c r="H22" i="14"/>
  <c r="H20" i="28"/>
  <c r="J10" i="13"/>
  <c r="H10" i="13"/>
  <c r="H22" i="38"/>
  <c r="F22" i="39"/>
  <c r="H13" i="39"/>
  <c r="F22" i="34"/>
  <c r="H8" i="34"/>
  <c r="H30" i="31"/>
  <c r="H16" i="13"/>
  <c r="F21" i="13"/>
  <c r="H26" i="30"/>
  <c r="F30" i="15"/>
  <c r="H10" i="15"/>
  <c r="F26" i="14"/>
  <c r="H12" i="14"/>
  <c r="F20" i="3"/>
  <c r="H10" i="3"/>
  <c r="H16" i="3" l="1"/>
  <c r="J16" i="3"/>
  <c r="J17" i="14"/>
  <c r="H17" i="14"/>
  <c r="J15" i="15"/>
  <c r="H15" i="15"/>
  <c r="J25" i="14"/>
  <c r="H25" i="14"/>
  <c r="H10" i="39"/>
  <c r="J10" i="39"/>
  <c r="G22" i="39"/>
  <c r="H6" i="34"/>
  <c r="J6" i="34"/>
  <c r="J17" i="13"/>
  <c r="H17" i="13"/>
  <c r="G21" i="13"/>
  <c r="H15" i="3"/>
  <c r="J15" i="3"/>
  <c r="G20" i="3"/>
  <c r="J17" i="15"/>
  <c r="H17" i="15"/>
  <c r="G30" i="15"/>
  <c r="J23" i="14"/>
  <c r="H23" i="14"/>
  <c r="G26" i="14"/>
  <c r="J11" i="34"/>
  <c r="H11" i="34"/>
  <c r="H7" i="34"/>
  <c r="J7" i="34"/>
  <c r="G22" i="34"/>
  <c r="I6" i="3" l="1"/>
  <c r="I20" i="3"/>
  <c r="I10" i="3"/>
  <c r="I19" i="3"/>
  <c r="I18" i="3"/>
  <c r="H20" i="3"/>
  <c r="I11" i="3"/>
  <c r="I15" i="3"/>
  <c r="I8" i="3"/>
  <c r="I7" i="3"/>
  <c r="J20" i="3"/>
  <c r="I17" i="3"/>
  <c r="I9" i="3"/>
  <c r="I16" i="3"/>
  <c r="I12" i="3"/>
  <c r="I14" i="3"/>
  <c r="I13" i="3"/>
  <c r="I22" i="39"/>
  <c r="I21" i="39"/>
  <c r="I6" i="39"/>
  <c r="I17" i="39"/>
  <c r="I18" i="39"/>
  <c r="I10" i="39"/>
  <c r="I16" i="39"/>
  <c r="I11" i="39"/>
  <c r="J22" i="39"/>
  <c r="I14" i="39"/>
  <c r="I9" i="39"/>
  <c r="I8" i="39"/>
  <c r="H22" i="39"/>
  <c r="I20" i="39"/>
  <c r="I19" i="39"/>
  <c r="I12" i="39"/>
  <c r="I13" i="39"/>
  <c r="I7" i="39"/>
  <c r="I15" i="39"/>
  <c r="I6" i="13"/>
  <c r="I21" i="13"/>
  <c r="I8" i="13"/>
  <c r="I10" i="13"/>
  <c r="I11" i="13"/>
  <c r="I18" i="13"/>
  <c r="J21" i="13"/>
  <c r="I13" i="13"/>
  <c r="I12" i="13"/>
  <c r="I9" i="13"/>
  <c r="H21" i="13"/>
  <c r="I16" i="13"/>
  <c r="I20" i="13"/>
  <c r="I19" i="13"/>
  <c r="I15" i="13"/>
  <c r="I7" i="13"/>
  <c r="I14" i="13"/>
  <c r="I17" i="13"/>
  <c r="I16" i="14"/>
  <c r="H26" i="14"/>
  <c r="I9" i="14"/>
  <c r="I20" i="14"/>
  <c r="I19" i="14"/>
  <c r="I13" i="14"/>
  <c r="I26" i="14"/>
  <c r="I22" i="14"/>
  <c r="I15" i="14"/>
  <c r="I14" i="14"/>
  <c r="I18" i="14"/>
  <c r="I17" i="14"/>
  <c r="I10" i="14"/>
  <c r="I12" i="14"/>
  <c r="I23" i="14"/>
  <c r="I6" i="14"/>
  <c r="I24" i="14"/>
  <c r="I11" i="14"/>
  <c r="J26" i="14"/>
  <c r="I7" i="14"/>
  <c r="I21" i="14"/>
  <c r="I8" i="14"/>
  <c r="I25" i="14"/>
  <c r="I23" i="15"/>
  <c r="I30" i="15"/>
  <c r="I27" i="15"/>
  <c r="I12" i="15"/>
  <c r="I14" i="15"/>
  <c r="I13" i="15"/>
  <c r="I26" i="15"/>
  <c r="J30" i="15"/>
  <c r="I24" i="15"/>
  <c r="I6" i="15"/>
  <c r="I29" i="15"/>
  <c r="I19" i="15"/>
  <c r="I20" i="15"/>
  <c r="I11" i="15"/>
  <c r="I7" i="15"/>
  <c r="I21" i="15"/>
  <c r="I25" i="15"/>
  <c r="I16" i="15"/>
  <c r="I17" i="15"/>
  <c r="I15" i="15"/>
  <c r="I8" i="15"/>
  <c r="H30" i="15"/>
  <c r="I10" i="15"/>
  <c r="I9" i="15"/>
  <c r="I18" i="15"/>
  <c r="I28" i="15"/>
  <c r="I22" i="15"/>
  <c r="I8" i="34"/>
  <c r="I16" i="34"/>
  <c r="I19" i="34"/>
  <c r="I20" i="34"/>
  <c r="I22" i="34"/>
  <c r="I21" i="34"/>
  <c r="J22" i="34"/>
  <c r="I15" i="34"/>
  <c r="I13" i="34"/>
  <c r="I6" i="34"/>
  <c r="I9" i="34"/>
  <c r="I10" i="34"/>
  <c r="I7" i="34"/>
  <c r="I12" i="34"/>
  <c r="I14" i="34"/>
  <c r="H22" i="34"/>
  <c r="I11" i="34"/>
  <c r="I18" i="34"/>
  <c r="I17" i="34"/>
  <c r="F30" i="19"/>
  <c r="J21" i="25"/>
  <c r="J26" i="26"/>
  <c r="F21" i="17"/>
  <c r="F20" i="16"/>
  <c r="J22" i="37"/>
  <c r="F26" i="18"/>
  <c r="J30" i="27"/>
  <c r="D22" i="35"/>
  <c r="F22" i="40"/>
  <c r="F22" i="35"/>
  <c r="J20" i="24"/>
  <c r="J22" i="32"/>
  <c r="J10" i="18" l="1"/>
  <c r="I22" i="38"/>
  <c r="I22" i="37"/>
  <c r="I20" i="24"/>
  <c r="I20" i="28"/>
  <c r="I21" i="29"/>
  <c r="I21" i="25"/>
  <c r="H10" i="18"/>
  <c r="I22" i="33"/>
  <c r="I22" i="32"/>
  <c r="H7" i="18"/>
  <c r="I30" i="31"/>
  <c r="I30" i="27"/>
  <c r="I26" i="26"/>
  <c r="I26" i="30"/>
  <c r="D21" i="17"/>
  <c r="J16" i="19"/>
  <c r="H20" i="18"/>
  <c r="H21" i="40"/>
  <c r="J17" i="19"/>
  <c r="J25" i="19"/>
  <c r="D30" i="23"/>
  <c r="H20" i="40"/>
  <c r="J20" i="40"/>
  <c r="J24" i="19"/>
  <c r="H24" i="19"/>
  <c r="H9" i="40"/>
  <c r="J9" i="40"/>
  <c r="D26" i="22"/>
  <c r="D20" i="16"/>
  <c r="F22" i="41"/>
  <c r="J11" i="18"/>
  <c r="H11" i="18"/>
  <c r="H8" i="18"/>
  <c r="J8" i="18"/>
  <c r="J11" i="40"/>
  <c r="H11" i="40"/>
  <c r="J18" i="40"/>
  <c r="H18" i="40"/>
  <c r="H11" i="16"/>
  <c r="J11" i="16"/>
  <c r="J13" i="19"/>
  <c r="H13" i="19"/>
  <c r="D22" i="41"/>
  <c r="F20" i="20"/>
  <c r="J9" i="19"/>
  <c r="H9" i="19"/>
  <c r="F26" i="22"/>
  <c r="H13" i="18"/>
  <c r="J13" i="18"/>
  <c r="H14" i="18"/>
  <c r="J14" i="18"/>
  <c r="D20" i="20"/>
  <c r="H10" i="35"/>
  <c r="J10" i="35"/>
  <c r="D31" i="23"/>
  <c r="D23" i="36"/>
  <c r="D23" i="41"/>
  <c r="D27" i="22"/>
  <c r="D22" i="21"/>
  <c r="J18" i="16"/>
  <c r="H18" i="16"/>
  <c r="H6" i="35"/>
  <c r="J6" i="35"/>
  <c r="H19" i="40"/>
  <c r="J19" i="40"/>
  <c r="H12" i="16"/>
  <c r="J12" i="16"/>
  <c r="J9" i="16"/>
  <c r="H9" i="16"/>
  <c r="D22" i="40"/>
  <c r="F21" i="21"/>
  <c r="J21" i="18"/>
  <c r="H21" i="18"/>
  <c r="J17" i="18"/>
  <c r="H17" i="18"/>
  <c r="J17" i="40"/>
  <c r="H17" i="40"/>
  <c r="J12" i="17"/>
  <c r="H12" i="17"/>
  <c r="H11" i="17"/>
  <c r="J11" i="17"/>
  <c r="H11" i="35"/>
  <c r="J11" i="35"/>
  <c r="D21" i="21"/>
  <c r="D26" i="18"/>
  <c r="J20" i="19"/>
  <c r="H20" i="19"/>
  <c r="H6" i="18"/>
  <c r="J6" i="18"/>
  <c r="D30" i="19"/>
  <c r="H14" i="19"/>
  <c r="J14" i="19"/>
  <c r="J12" i="40"/>
  <c r="H12" i="40"/>
  <c r="J14" i="40"/>
  <c r="H14" i="40"/>
  <c r="F22" i="36"/>
  <c r="H19" i="18"/>
  <c r="J19" i="18"/>
  <c r="F30" i="23"/>
  <c r="H25" i="18"/>
  <c r="J25" i="18"/>
  <c r="J24" i="18"/>
  <c r="H24" i="18"/>
  <c r="J15" i="40"/>
  <c r="H15" i="40"/>
  <c r="J7" i="18" l="1"/>
  <c r="J20" i="35"/>
  <c r="H20" i="35"/>
  <c r="J21" i="40"/>
  <c r="H11" i="19"/>
  <c r="H25" i="19"/>
  <c r="J20" i="18"/>
  <c r="H16" i="19"/>
  <c r="J11" i="19"/>
  <c r="H19" i="16"/>
  <c r="C22" i="35"/>
  <c r="G26" i="18"/>
  <c r="I24" i="18" s="1"/>
  <c r="J13" i="35"/>
  <c r="J20" i="28"/>
  <c r="J21" i="35"/>
  <c r="J19" i="35"/>
  <c r="J19" i="16"/>
  <c r="H21" i="35"/>
  <c r="H19" i="35"/>
  <c r="C30" i="19"/>
  <c r="H13" i="35"/>
  <c r="H17" i="19"/>
  <c r="I14" i="18"/>
  <c r="C21" i="17"/>
  <c r="C22" i="40"/>
  <c r="J10" i="17"/>
  <c r="H10" i="17"/>
  <c r="H14" i="17"/>
  <c r="J14" i="17"/>
  <c r="C20" i="16"/>
  <c r="H8" i="35"/>
  <c r="J8" i="35"/>
  <c r="J29" i="19"/>
  <c r="H29" i="19"/>
  <c r="H16" i="40"/>
  <c r="J16" i="40"/>
  <c r="J26" i="19"/>
  <c r="H26" i="19"/>
  <c r="H13" i="17"/>
  <c r="J13" i="17"/>
  <c r="J15" i="18"/>
  <c r="H15" i="18"/>
  <c r="H31" i="23"/>
  <c r="H23" i="18"/>
  <c r="J23" i="18"/>
  <c r="H6" i="16"/>
  <c r="J6" i="16"/>
  <c r="G20" i="16"/>
  <c r="I6" i="16" s="1"/>
  <c r="J16" i="17"/>
  <c r="H16" i="17"/>
  <c r="H16" i="35"/>
  <c r="J16" i="35"/>
  <c r="H7" i="17"/>
  <c r="J7" i="17"/>
  <c r="H10" i="19"/>
  <c r="J10" i="19"/>
  <c r="H27" i="19"/>
  <c r="J27" i="19"/>
  <c r="J12" i="35"/>
  <c r="H12" i="35"/>
  <c r="H12" i="19"/>
  <c r="J12" i="19"/>
  <c r="J18" i="35"/>
  <c r="H18" i="35"/>
  <c r="J22" i="18"/>
  <c r="H22" i="18"/>
  <c r="J21" i="19"/>
  <c r="H21" i="19"/>
  <c r="H7" i="19"/>
  <c r="J7" i="19"/>
  <c r="J14" i="16"/>
  <c r="H14" i="16"/>
  <c r="J7" i="35"/>
  <c r="H7" i="35"/>
  <c r="H20" i="17"/>
  <c r="J20" i="17"/>
  <c r="J16" i="16"/>
  <c r="H16" i="16"/>
  <c r="H18" i="17"/>
  <c r="J18" i="17"/>
  <c r="H10" i="40"/>
  <c r="J10" i="40"/>
  <c r="H14" i="35"/>
  <c r="J14" i="35"/>
  <c r="H16" i="18"/>
  <c r="J16" i="18"/>
  <c r="J22" i="19"/>
  <c r="H22" i="19"/>
  <c r="H8" i="40"/>
  <c r="J8" i="40"/>
  <c r="J9" i="17"/>
  <c r="H9" i="17"/>
  <c r="H15" i="35"/>
  <c r="J15" i="35"/>
  <c r="H10" i="16"/>
  <c r="J10" i="16"/>
  <c r="H19" i="19"/>
  <c r="J19" i="19"/>
  <c r="J7" i="40"/>
  <c r="H7" i="40"/>
  <c r="J18" i="18"/>
  <c r="H18" i="18"/>
  <c r="H15" i="16"/>
  <c r="J15" i="16"/>
  <c r="J19" i="17"/>
  <c r="H19" i="17"/>
  <c r="H23" i="41"/>
  <c r="J17" i="35"/>
  <c r="H17" i="35"/>
  <c r="J6" i="40"/>
  <c r="H6" i="40"/>
  <c r="G22" i="40"/>
  <c r="I16" i="40" s="1"/>
  <c r="J6" i="17"/>
  <c r="G21" i="17"/>
  <c r="I14" i="17" s="1"/>
  <c r="H6" i="17"/>
  <c r="H15" i="17"/>
  <c r="J15" i="17"/>
  <c r="J12" i="18"/>
  <c r="H12" i="18"/>
  <c r="J13" i="16"/>
  <c r="H13" i="16"/>
  <c r="H8" i="16"/>
  <c r="J8" i="16"/>
  <c r="J15" i="19"/>
  <c r="H15" i="19"/>
  <c r="H18" i="19"/>
  <c r="J18" i="19"/>
  <c r="J26" i="30"/>
  <c r="J9" i="18"/>
  <c r="H9" i="18"/>
  <c r="J28" i="19"/>
  <c r="H28" i="19"/>
  <c r="D22" i="36"/>
  <c r="H23" i="19"/>
  <c r="J23" i="19"/>
  <c r="J9" i="35"/>
  <c r="H9" i="35"/>
  <c r="J22" i="38"/>
  <c r="G22" i="35"/>
  <c r="H23" i="36"/>
  <c r="H22" i="41"/>
  <c r="J17" i="16"/>
  <c r="H17" i="16"/>
  <c r="J6" i="19"/>
  <c r="H6" i="19"/>
  <c r="G30" i="19"/>
  <c r="I15" i="19" s="1"/>
  <c r="J7" i="16"/>
  <c r="H7" i="16"/>
  <c r="J17" i="17"/>
  <c r="H17" i="17"/>
  <c r="H8" i="17"/>
  <c r="J8" i="17"/>
  <c r="H8" i="19"/>
  <c r="J8" i="19"/>
  <c r="C26" i="18"/>
  <c r="H30" i="23"/>
  <c r="H13" i="40"/>
  <c r="J13" i="40"/>
  <c r="J22" i="33" l="1"/>
  <c r="J21" i="29"/>
  <c r="I8" i="16"/>
  <c r="J26" i="18"/>
  <c r="I16" i="18"/>
  <c r="I22" i="18"/>
  <c r="I28" i="19"/>
  <c r="I7" i="16"/>
  <c r="I9" i="18"/>
  <c r="I10" i="18"/>
  <c r="H26" i="18"/>
  <c r="I12" i="18"/>
  <c r="I7" i="18"/>
  <c r="I15" i="16"/>
  <c r="I10" i="16"/>
  <c r="I13" i="18"/>
  <c r="I21" i="18"/>
  <c r="I8" i="18"/>
  <c r="I15" i="18"/>
  <c r="I17" i="18"/>
  <c r="I19" i="18"/>
  <c r="I13" i="16"/>
  <c r="I25" i="18"/>
  <c r="I16" i="16"/>
  <c r="I14" i="16"/>
  <c r="J30" i="31"/>
  <c r="I23" i="18"/>
  <c r="I11" i="18"/>
  <c r="I26" i="18"/>
  <c r="I6" i="18"/>
  <c r="I18" i="18"/>
  <c r="I20" i="18"/>
  <c r="C26" i="22"/>
  <c r="I13" i="40"/>
  <c r="I8" i="17"/>
  <c r="C22" i="41"/>
  <c r="C21" i="21"/>
  <c r="I8" i="19"/>
  <c r="I6" i="19"/>
  <c r="I17" i="17"/>
  <c r="I23" i="19"/>
  <c r="H7" i="23"/>
  <c r="J7" i="23"/>
  <c r="J15" i="36"/>
  <c r="H15" i="36"/>
  <c r="H22" i="22"/>
  <c r="J22" i="22"/>
  <c r="J27" i="23"/>
  <c r="H27" i="23"/>
  <c r="J21" i="22"/>
  <c r="H21" i="22"/>
  <c r="H15" i="23"/>
  <c r="J15" i="23"/>
  <c r="J26" i="23"/>
  <c r="H26" i="23"/>
  <c r="J10" i="21"/>
  <c r="H10" i="21"/>
  <c r="J21" i="41"/>
  <c r="H21" i="41"/>
  <c r="H20" i="21"/>
  <c r="J20" i="21"/>
  <c r="J19" i="41"/>
  <c r="H19" i="41"/>
  <c r="H14" i="20"/>
  <c r="J14" i="20"/>
  <c r="H10" i="20"/>
  <c r="J10" i="20"/>
  <c r="H10" i="41"/>
  <c r="J10" i="41"/>
  <c r="H15" i="21"/>
  <c r="J15" i="21"/>
  <c r="H15" i="41"/>
  <c r="J15" i="41"/>
  <c r="J6" i="41"/>
  <c r="H6" i="41"/>
  <c r="G22" i="41"/>
  <c r="I19" i="41" s="1"/>
  <c r="J13" i="20"/>
  <c r="H13" i="20"/>
  <c r="J25" i="23"/>
  <c r="H25" i="23"/>
  <c r="J9" i="36"/>
  <c r="H9" i="36"/>
  <c r="J20" i="36"/>
  <c r="H20" i="36"/>
  <c r="J7" i="22"/>
  <c r="H7" i="22"/>
  <c r="J18" i="20"/>
  <c r="H18" i="20"/>
  <c r="J11" i="21"/>
  <c r="H11" i="21"/>
  <c r="H13" i="36"/>
  <c r="J13" i="36"/>
  <c r="H15" i="22"/>
  <c r="J15" i="22"/>
  <c r="J7" i="20"/>
  <c r="H7" i="20"/>
  <c r="H30" i="19"/>
  <c r="I30" i="19"/>
  <c r="J30" i="19"/>
  <c r="I9" i="19"/>
  <c r="I11" i="19"/>
  <c r="I24" i="19"/>
  <c r="I14" i="19"/>
  <c r="I16" i="19"/>
  <c r="I13" i="19"/>
  <c r="I25" i="19"/>
  <c r="I20" i="19"/>
  <c r="I17" i="19"/>
  <c r="I16" i="35"/>
  <c r="H22" i="35"/>
  <c r="I22" i="35"/>
  <c r="J22" i="35"/>
  <c r="I19" i="35"/>
  <c r="I6" i="35"/>
  <c r="I11" i="35"/>
  <c r="I21" i="35"/>
  <c r="I20" i="35"/>
  <c r="I10" i="35"/>
  <c r="I13" i="35"/>
  <c r="I9" i="35"/>
  <c r="I6" i="40"/>
  <c r="I19" i="17"/>
  <c r="I7" i="19"/>
  <c r="I21" i="19"/>
  <c r="I26" i="19"/>
  <c r="J9" i="41"/>
  <c r="H9" i="41"/>
  <c r="J18" i="22"/>
  <c r="H18" i="22"/>
  <c r="J11" i="36"/>
  <c r="H11" i="36"/>
  <c r="J12" i="36"/>
  <c r="H12" i="36"/>
  <c r="J16" i="20"/>
  <c r="H16" i="20"/>
  <c r="H20" i="22"/>
  <c r="J20" i="22"/>
  <c r="J8" i="22"/>
  <c r="H8" i="22"/>
  <c r="H8" i="21"/>
  <c r="J8" i="21"/>
  <c r="H14" i="41"/>
  <c r="J14" i="41"/>
  <c r="J18" i="23"/>
  <c r="H18" i="23"/>
  <c r="J23" i="22"/>
  <c r="H23" i="22"/>
  <c r="H9" i="22"/>
  <c r="J9" i="22"/>
  <c r="H13" i="22"/>
  <c r="J13" i="22"/>
  <c r="J11" i="23"/>
  <c r="H11" i="23"/>
  <c r="J17" i="41"/>
  <c r="H17" i="41"/>
  <c r="H22" i="23"/>
  <c r="J22" i="23"/>
  <c r="H8" i="23"/>
  <c r="J8" i="23"/>
  <c r="H16" i="23"/>
  <c r="J16" i="23"/>
  <c r="J6" i="22"/>
  <c r="H6" i="22"/>
  <c r="G26" i="22"/>
  <c r="I21" i="22" s="1"/>
  <c r="H20" i="41"/>
  <c r="J20" i="41"/>
  <c r="J16" i="41"/>
  <c r="H16" i="41"/>
  <c r="H6" i="21"/>
  <c r="G21" i="21"/>
  <c r="I18" i="21" s="1"/>
  <c r="J6" i="21"/>
  <c r="H17" i="36"/>
  <c r="J17" i="36"/>
  <c r="H6" i="20"/>
  <c r="G20" i="20"/>
  <c r="I16" i="20" s="1"/>
  <c r="J6" i="20"/>
  <c r="J19" i="23"/>
  <c r="H19" i="23"/>
  <c r="J14" i="22"/>
  <c r="H14" i="22"/>
  <c r="H22" i="36"/>
  <c r="I15" i="17"/>
  <c r="J21" i="17"/>
  <c r="H21" i="17"/>
  <c r="I21" i="17"/>
  <c r="I12" i="17"/>
  <c r="I11" i="17"/>
  <c r="I8" i="40"/>
  <c r="J22" i="40"/>
  <c r="I22" i="40"/>
  <c r="H22" i="40"/>
  <c r="I20" i="40"/>
  <c r="I17" i="40"/>
  <c r="I11" i="40"/>
  <c r="I12" i="40"/>
  <c r="I21" i="40"/>
  <c r="I15" i="40"/>
  <c r="I9" i="40"/>
  <c r="I19" i="40"/>
  <c r="I18" i="40"/>
  <c r="I14" i="40"/>
  <c r="I7" i="40"/>
  <c r="I15" i="35"/>
  <c r="I10" i="40"/>
  <c r="I20" i="17"/>
  <c r="I18" i="35"/>
  <c r="I27" i="19"/>
  <c r="I16" i="17"/>
  <c r="I17" i="16"/>
  <c r="H20" i="16"/>
  <c r="J20" i="16"/>
  <c r="I20" i="16"/>
  <c r="I12" i="16"/>
  <c r="I11" i="16"/>
  <c r="I18" i="16"/>
  <c r="I19" i="16"/>
  <c r="I9" i="16"/>
  <c r="I29" i="19"/>
  <c r="I10" i="17"/>
  <c r="C20" i="20"/>
  <c r="H8" i="41"/>
  <c r="J8" i="41"/>
  <c r="H10" i="22"/>
  <c r="J10" i="22"/>
  <c r="H28" i="23"/>
  <c r="J28" i="23"/>
  <c r="J6" i="36"/>
  <c r="G22" i="36"/>
  <c r="I6" i="36" s="1"/>
  <c r="H6" i="36"/>
  <c r="H9" i="20"/>
  <c r="J9" i="20"/>
  <c r="J7" i="21"/>
  <c r="H7" i="21"/>
  <c r="H7" i="36"/>
  <c r="J7" i="36"/>
  <c r="H17" i="23"/>
  <c r="J17" i="23"/>
  <c r="H10" i="23"/>
  <c r="J10" i="23"/>
  <c r="J9" i="23"/>
  <c r="H9" i="23"/>
  <c r="H11" i="20"/>
  <c r="J11" i="20"/>
  <c r="J17" i="20"/>
  <c r="H17" i="20"/>
  <c r="H16" i="22"/>
  <c r="J16" i="22"/>
  <c r="J24" i="23"/>
  <c r="H24" i="23"/>
  <c r="H7" i="41"/>
  <c r="J7" i="41"/>
  <c r="J14" i="36"/>
  <c r="H14" i="36"/>
  <c r="H15" i="20"/>
  <c r="J15" i="20"/>
  <c r="J11" i="41"/>
  <c r="H11" i="41"/>
  <c r="J8" i="36"/>
  <c r="H8" i="36"/>
  <c r="H25" i="22"/>
  <c r="J25" i="22"/>
  <c r="H12" i="41"/>
  <c r="J12" i="41"/>
  <c r="J8" i="20"/>
  <c r="H8" i="20"/>
  <c r="J12" i="22"/>
  <c r="H12" i="22"/>
  <c r="H21" i="23"/>
  <c r="J21" i="23"/>
  <c r="J21" i="36"/>
  <c r="H21" i="36"/>
  <c r="J13" i="41"/>
  <c r="H13" i="41"/>
  <c r="J16" i="21"/>
  <c r="H16" i="21"/>
  <c r="J29" i="23"/>
  <c r="H29" i="23"/>
  <c r="I18" i="19"/>
  <c r="I6" i="17"/>
  <c r="I17" i="35"/>
  <c r="I19" i="19"/>
  <c r="I9" i="17"/>
  <c r="C30" i="23"/>
  <c r="I14" i="35"/>
  <c r="I18" i="17"/>
  <c r="I7" i="35"/>
  <c r="I12" i="19"/>
  <c r="I10" i="19"/>
  <c r="I8" i="35"/>
  <c r="C22" i="36"/>
  <c r="H9" i="21"/>
  <c r="J9" i="21"/>
  <c r="H12" i="20"/>
  <c r="J12" i="20"/>
  <c r="J10" i="36"/>
  <c r="H10" i="36"/>
  <c r="H17" i="22"/>
  <c r="J17" i="22"/>
  <c r="H20" i="23"/>
  <c r="J20" i="23"/>
  <c r="H19" i="21"/>
  <c r="J19" i="21"/>
  <c r="H12" i="21"/>
  <c r="J12" i="21"/>
  <c r="J24" i="22"/>
  <c r="H24" i="22"/>
  <c r="J12" i="23"/>
  <c r="H12" i="23"/>
  <c r="H11" i="22"/>
  <c r="J11" i="22"/>
  <c r="J18" i="21"/>
  <c r="H18" i="21"/>
  <c r="H23" i="23"/>
  <c r="J23" i="23"/>
  <c r="H19" i="36"/>
  <c r="J19" i="36"/>
  <c r="H13" i="23"/>
  <c r="J13" i="23"/>
  <c r="J17" i="21"/>
  <c r="H17" i="21"/>
  <c r="H18" i="41"/>
  <c r="J18" i="41"/>
  <c r="J19" i="22"/>
  <c r="H19" i="22"/>
  <c r="J16" i="36"/>
  <c r="H16" i="36"/>
  <c r="J14" i="21"/>
  <c r="H14" i="21"/>
  <c r="J19" i="20"/>
  <c r="H19" i="20"/>
  <c r="J18" i="36"/>
  <c r="H18" i="36"/>
  <c r="H6" i="23"/>
  <c r="J6" i="23"/>
  <c r="G30" i="23"/>
  <c r="I22" i="23" s="1"/>
  <c r="J13" i="21"/>
  <c r="H13" i="21"/>
  <c r="H14" i="23"/>
  <c r="J14" i="23"/>
  <c r="I22" i="19"/>
  <c r="I12" i="35"/>
  <c r="I7" i="17"/>
  <c r="I13" i="17"/>
  <c r="I12" i="21" l="1"/>
  <c r="I16" i="21"/>
  <c r="I14" i="21"/>
  <c r="I17" i="21"/>
  <c r="I19" i="21"/>
  <c r="I7" i="21"/>
  <c r="I6" i="21"/>
  <c r="I13" i="21"/>
  <c r="I10" i="36"/>
  <c r="I12" i="22"/>
  <c r="I24" i="22"/>
  <c r="I18" i="41"/>
  <c r="I8" i="20"/>
  <c r="I15" i="20"/>
  <c r="I17" i="41"/>
  <c r="I18" i="36"/>
  <c r="I19" i="20"/>
  <c r="I12" i="20"/>
  <c r="I13" i="41"/>
  <c r="I12" i="41"/>
  <c r="I14" i="36"/>
  <c r="I11" i="20"/>
  <c r="I8" i="41"/>
  <c r="I16" i="41"/>
  <c r="I14" i="41"/>
  <c r="I19" i="36"/>
  <c r="I21" i="36"/>
  <c r="I8" i="36"/>
  <c r="I7" i="41"/>
  <c r="I9" i="20"/>
  <c r="I20" i="41"/>
  <c r="I9" i="41"/>
  <c r="I16" i="36"/>
  <c r="I11" i="41"/>
  <c r="I17" i="20"/>
  <c r="I19" i="22"/>
  <c r="I16" i="22"/>
  <c r="I6" i="20"/>
  <c r="I11" i="22"/>
  <c r="I17" i="22"/>
  <c r="I25" i="22"/>
  <c r="I10" i="22"/>
  <c r="I14" i="22"/>
  <c r="I14" i="23"/>
  <c r="I12" i="23"/>
  <c r="I20" i="23"/>
  <c r="I17" i="23"/>
  <c r="I7" i="36"/>
  <c r="I28" i="23"/>
  <c r="I16" i="23"/>
  <c r="I11" i="23"/>
  <c r="I18" i="23"/>
  <c r="I20" i="22"/>
  <c r="I18" i="22"/>
  <c r="I15" i="22"/>
  <c r="I7" i="22"/>
  <c r="I13" i="20"/>
  <c r="I14" i="20"/>
  <c r="I26" i="23"/>
  <c r="I23" i="23"/>
  <c r="I24" i="23"/>
  <c r="I17" i="36"/>
  <c r="I9" i="21"/>
  <c r="H21" i="21"/>
  <c r="I8" i="23"/>
  <c r="I13" i="22"/>
  <c r="I13" i="36"/>
  <c r="I20" i="36"/>
  <c r="I6" i="41"/>
  <c r="I15" i="23"/>
  <c r="I22" i="22"/>
  <c r="I6" i="23"/>
  <c r="I13" i="23"/>
  <c r="I9" i="23"/>
  <c r="I19" i="23"/>
  <c r="I10" i="20"/>
  <c r="H20" i="20"/>
  <c r="I20" i="20"/>
  <c r="J20" i="20"/>
  <c r="I6" i="22"/>
  <c r="I9" i="22"/>
  <c r="I8" i="21"/>
  <c r="I12" i="36"/>
  <c r="I11" i="21"/>
  <c r="I9" i="36"/>
  <c r="I15" i="21"/>
  <c r="I20" i="21"/>
  <c r="I15" i="36"/>
  <c r="I29" i="23"/>
  <c r="I21" i="23"/>
  <c r="I10" i="23"/>
  <c r="H26" i="22"/>
  <c r="I26" i="22"/>
  <c r="J26" i="22"/>
  <c r="I23" i="22"/>
  <c r="I8" i="22"/>
  <c r="I11" i="36"/>
  <c r="I7" i="20"/>
  <c r="I18" i="20"/>
  <c r="I25" i="23"/>
  <c r="I15" i="41"/>
  <c r="I10" i="41"/>
  <c r="I21" i="41"/>
  <c r="I10" i="21"/>
  <c r="I27" i="23"/>
  <c r="I7" i="23"/>
  <c r="C31" i="23" l="1"/>
  <c r="C23" i="41"/>
  <c r="C23" i="36"/>
  <c r="C22" i="21"/>
  <c r="C27" i="22"/>
</calcChain>
</file>

<file path=xl/sharedStrings.xml><?xml version="1.0" encoding="utf-8"?>
<sst xmlns="http://schemas.openxmlformats.org/spreadsheetml/2006/main" count="844" uniqueCount="131">
  <si>
    <t>Retail</t>
  </si>
  <si>
    <t>Total</t>
  </si>
  <si>
    <t>County</t>
  </si>
  <si>
    <t>Share of State</t>
  </si>
  <si>
    <t>Growth Rate</t>
  </si>
  <si>
    <t>F&amp;B</t>
  </si>
  <si>
    <t>Region Total</t>
  </si>
  <si>
    <t>Share of Region</t>
  </si>
  <si>
    <t>State Total</t>
  </si>
  <si>
    <t>State and Local Tax Revenue (000s)</t>
  </si>
  <si>
    <t>Lodging*</t>
  </si>
  <si>
    <t>Recreation**</t>
  </si>
  <si>
    <t>Transport***</t>
  </si>
  <si>
    <t>* Lodging spending includes 2nd home valuation</t>
  </si>
  <si>
    <t>** Recreation includes casino wagering</t>
  </si>
  <si>
    <t>*** Tranport includes local and air transportation</t>
  </si>
  <si>
    <t>Visitor Spending - 2013 (millions)</t>
  </si>
  <si>
    <t>Percent Change (2015/2014)</t>
  </si>
  <si>
    <t>Visitor Spending - 2015 (millions)</t>
  </si>
  <si>
    <t>Northeast</t>
  </si>
  <si>
    <t>Northwest</t>
  </si>
  <si>
    <t>North Central</t>
  </si>
  <si>
    <t>Southwest</t>
  </si>
  <si>
    <t>Southeast</t>
  </si>
  <si>
    <t>South Central</t>
  </si>
  <si>
    <t>Visitor Spending - millions</t>
  </si>
  <si>
    <t>Atchison County</t>
  </si>
  <si>
    <t>Brown County</t>
  </si>
  <si>
    <t>Doniphan County</t>
  </si>
  <si>
    <t>Douglas County</t>
  </si>
  <si>
    <t>Franklin County</t>
  </si>
  <si>
    <t>Jackson County</t>
  </si>
  <si>
    <t>Jefferson County</t>
  </si>
  <si>
    <t>Johnson County</t>
  </si>
  <si>
    <t>Leavenworth County</t>
  </si>
  <si>
    <t>Miami County</t>
  </si>
  <si>
    <t>Nemaha County</t>
  </si>
  <si>
    <t>Osage County</t>
  </si>
  <si>
    <t>Shawnee County</t>
  </si>
  <si>
    <t>Wyandotte County</t>
  </si>
  <si>
    <t>Clay County</t>
  </si>
  <si>
    <t>Cloud County</t>
  </si>
  <si>
    <t>Dickinson County</t>
  </si>
  <si>
    <t>Ellsworth County</t>
  </si>
  <si>
    <t>Geary County</t>
  </si>
  <si>
    <t>Jewell County</t>
  </si>
  <si>
    <t>Lincoln County</t>
  </si>
  <si>
    <t>Marshall County</t>
  </si>
  <si>
    <t>Mitchell County</t>
  </si>
  <si>
    <t>Morris County</t>
  </si>
  <si>
    <t>Osborne County</t>
  </si>
  <si>
    <t>Ottawa County</t>
  </si>
  <si>
    <t>Pottawatomie County</t>
  </si>
  <si>
    <t>Republic County</t>
  </si>
  <si>
    <t>Riley County</t>
  </si>
  <si>
    <t>Russell County</t>
  </si>
  <si>
    <t>Saline County</t>
  </si>
  <si>
    <t>Smith County</t>
  </si>
  <si>
    <t>Wabaunsee County</t>
  </si>
  <si>
    <t>Washington County</t>
  </si>
  <si>
    <t>Cheyenne County</t>
  </si>
  <si>
    <t>Decatur County</t>
  </si>
  <si>
    <t>Ellis County</t>
  </si>
  <si>
    <t>Gove County</t>
  </si>
  <si>
    <t>Graham County</t>
  </si>
  <si>
    <t>Logan County</t>
  </si>
  <si>
    <t>Norton County</t>
  </si>
  <si>
    <t>Phillips County</t>
  </si>
  <si>
    <t>Rawlins County</t>
  </si>
  <si>
    <t>Rooks County</t>
  </si>
  <si>
    <t>Sheridan County</t>
  </si>
  <si>
    <t>Sherman County</t>
  </si>
  <si>
    <t>Thomas County</t>
  </si>
  <si>
    <t>Trego County</t>
  </si>
  <si>
    <t>Wallace County</t>
  </si>
  <si>
    <t>Allen County</t>
  </si>
  <si>
    <t>Anderson County</t>
  </si>
  <si>
    <t>Bourbon County</t>
  </si>
  <si>
    <t>Chautauqua County</t>
  </si>
  <si>
    <t>Cherokee County</t>
  </si>
  <si>
    <t>Coffey County</t>
  </si>
  <si>
    <t>Crawford County</t>
  </si>
  <si>
    <t>Elk County</t>
  </si>
  <si>
    <t>Greenwood County</t>
  </si>
  <si>
    <t>Labette County</t>
  </si>
  <si>
    <t>Linn County</t>
  </si>
  <si>
    <t>Lyon County</t>
  </si>
  <si>
    <t>Montgomery County</t>
  </si>
  <si>
    <t>Neosho County</t>
  </si>
  <si>
    <t>Wilson County</t>
  </si>
  <si>
    <t>Woodson County</t>
  </si>
  <si>
    <t>Barber County</t>
  </si>
  <si>
    <t>Barton County</t>
  </si>
  <si>
    <t>Butler County</t>
  </si>
  <si>
    <t>Chase County</t>
  </si>
  <si>
    <t>Cowley County</t>
  </si>
  <si>
    <t>Harper County</t>
  </si>
  <si>
    <t>Harvey County</t>
  </si>
  <si>
    <t>Kingman County</t>
  </si>
  <si>
    <t>McPherson County</t>
  </si>
  <si>
    <t>Marion County</t>
  </si>
  <si>
    <t>Pratt County</t>
  </si>
  <si>
    <t>Reno County</t>
  </si>
  <si>
    <t>Rice County</t>
  </si>
  <si>
    <t>Sedgwick County</t>
  </si>
  <si>
    <t>Stafford County</t>
  </si>
  <si>
    <t>Sumner County</t>
  </si>
  <si>
    <t>Clark County</t>
  </si>
  <si>
    <t>Comanche County</t>
  </si>
  <si>
    <t>Edwards County</t>
  </si>
  <si>
    <t>Finney County</t>
  </si>
  <si>
    <t>Ford County</t>
  </si>
  <si>
    <t>Grant County</t>
  </si>
  <si>
    <t>Gray County</t>
  </si>
  <si>
    <t>Greeley County</t>
  </si>
  <si>
    <t>Hamilton County</t>
  </si>
  <si>
    <t>Haskell County</t>
  </si>
  <si>
    <t>Hodgeman County</t>
  </si>
  <si>
    <t>Kearny County</t>
  </si>
  <si>
    <t>Kiowa County</t>
  </si>
  <si>
    <t>Lane County</t>
  </si>
  <si>
    <t>Meade County</t>
  </si>
  <si>
    <t>Morton County</t>
  </si>
  <si>
    <t>Ness County</t>
  </si>
  <si>
    <t>Pawnee County</t>
  </si>
  <si>
    <t>Rush County</t>
  </si>
  <si>
    <t>Scott County</t>
  </si>
  <si>
    <t>Seward County</t>
  </si>
  <si>
    <t>Stanton County</t>
  </si>
  <si>
    <t>Stevens County</t>
  </si>
  <si>
    <t>Wichita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</si>
</sst>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&quot;$&quot;#,##0.00"/>
    <numFmt numFmtId="166" formatCode="&quot;$&quot;#,##0.0"/>
  </numFmts>
  <fonts count="7" x14ac:knownFonts="1">
    <font>
      <sz val="10"/>
      <name val="Arial"/>
    </font>
    <font>
      <sz val="10"/>
      <name val="Arial"/>
      <family val="2"/>
    </font>
    <font>
      <sz val="14"/>
      <color indexed="9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165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1" fontId="3" fillId="3" borderId="6" xfId="1" applyNumberFormat="1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left" vertical="center" indent="1"/>
    </xf>
    <xf numFmtId="1" fontId="3" fillId="3" borderId="9" xfId="1" applyNumberFormat="1" applyFont="1" applyFill="1" applyBorder="1" applyAlignment="1">
      <alignment horizontal="left" vertical="center" indent="1"/>
    </xf>
    <xf numFmtId="1" fontId="3" fillId="3" borderId="7" xfId="1" applyNumberFormat="1" applyFont="1" applyFill="1" applyBorder="1" applyAlignment="1">
      <alignment horizontal="left" vertical="center" indent="1"/>
    </xf>
    <xf numFmtId="165" fontId="3" fillId="3" borderId="0" xfId="1" applyNumberFormat="1" applyFont="1" applyFill="1" applyBorder="1" applyAlignment="1">
      <alignment horizontal="right" vertical="center" indent="1"/>
    </xf>
    <xf numFmtId="165" fontId="3" fillId="3" borderId="3" xfId="1" applyNumberFormat="1" applyFont="1" applyFill="1" applyBorder="1" applyAlignment="1">
      <alignment horizontal="right" vertical="center" indent="1"/>
    </xf>
    <xf numFmtId="165" fontId="3" fillId="3" borderId="1" xfId="1" applyNumberFormat="1" applyFont="1" applyFill="1" applyBorder="1" applyAlignment="1">
      <alignment horizontal="right" vertical="center" indent="1"/>
    </xf>
    <xf numFmtId="165" fontId="3" fillId="3" borderId="2" xfId="1" applyNumberFormat="1" applyFont="1" applyFill="1" applyBorder="1" applyAlignment="1">
      <alignment horizontal="right" vertical="center" indent="1"/>
    </xf>
    <xf numFmtId="165" fontId="3" fillId="3" borderId="9" xfId="1" applyNumberFormat="1" applyFont="1" applyFill="1" applyBorder="1" applyAlignment="1">
      <alignment horizontal="right" vertical="center" indent="1"/>
    </xf>
    <xf numFmtId="165" fontId="3" fillId="3" borderId="15" xfId="1" applyNumberFormat="1" applyFont="1" applyFill="1" applyBorder="1" applyAlignment="1">
      <alignment horizontal="right" vertical="center" indent="1"/>
    </xf>
    <xf numFmtId="165" fontId="3" fillId="3" borderId="7" xfId="1" applyNumberFormat="1" applyFont="1" applyFill="1" applyBorder="1" applyAlignment="1">
      <alignment horizontal="right" vertical="center" indent="1"/>
    </xf>
    <xf numFmtId="165" fontId="3" fillId="3" borderId="8" xfId="1" applyNumberFormat="1" applyFont="1" applyFill="1" applyBorder="1" applyAlignment="1">
      <alignment horizontal="right" vertical="center" indent="1"/>
    </xf>
    <xf numFmtId="165" fontId="3" fillId="3" borderId="13" xfId="1" applyNumberFormat="1" applyFont="1" applyFill="1" applyBorder="1" applyAlignment="1">
      <alignment horizontal="right" vertical="center" indent="1"/>
    </xf>
    <xf numFmtId="1" fontId="3" fillId="5" borderId="9" xfId="1" applyNumberFormat="1" applyFont="1" applyFill="1" applyBorder="1" applyAlignment="1">
      <alignment horizontal="left" vertical="center" indent="1"/>
    </xf>
    <xf numFmtId="165" fontId="3" fillId="5" borderId="9" xfId="1" applyNumberFormat="1" applyFont="1" applyFill="1" applyBorder="1" applyAlignment="1">
      <alignment horizontal="right" vertical="center" indent="1"/>
    </xf>
    <xf numFmtId="165" fontId="3" fillId="5" borderId="0" xfId="1" applyNumberFormat="1" applyFont="1" applyFill="1" applyBorder="1" applyAlignment="1">
      <alignment horizontal="right" vertical="center" indent="1"/>
    </xf>
    <xf numFmtId="165" fontId="3" fillId="5" borderId="15" xfId="1" applyNumberFormat="1" applyFont="1" applyFill="1" applyBorder="1" applyAlignment="1">
      <alignment horizontal="right" vertical="center" indent="1"/>
    </xf>
    <xf numFmtId="0" fontId="1" fillId="0" borderId="0" xfId="0" quotePrefix="1" applyFont="1"/>
    <xf numFmtId="1" fontId="3" fillId="3" borderId="11" xfId="1" applyNumberFormat="1" applyFont="1" applyFill="1" applyBorder="1" applyAlignment="1">
      <alignment horizontal="left" vertical="center" indent="1"/>
    </xf>
    <xf numFmtId="165" fontId="3" fillId="3" borderId="11" xfId="1" applyNumberFormat="1" applyFont="1" applyFill="1" applyBorder="1" applyAlignment="1">
      <alignment horizontal="right" vertical="center" indent="1"/>
    </xf>
    <xf numFmtId="165" fontId="3" fillId="3" borderId="14" xfId="1" applyNumberFormat="1" applyFont="1" applyFill="1" applyBorder="1" applyAlignment="1">
      <alignment horizontal="right" vertical="center" indent="1"/>
    </xf>
    <xf numFmtId="165" fontId="3" fillId="3" borderId="12" xfId="1" applyNumberFormat="1" applyFont="1" applyFill="1" applyBorder="1" applyAlignment="1">
      <alignment horizontal="right" vertical="center" indent="1"/>
    </xf>
    <xf numFmtId="164" fontId="3" fillId="3" borderId="2" xfId="2" applyNumberFormat="1" applyFont="1" applyFill="1" applyBorder="1" applyAlignment="1">
      <alignment horizontal="right" vertical="center" indent="1"/>
    </xf>
    <xf numFmtId="164" fontId="3" fillId="3" borderId="15" xfId="2" applyNumberFormat="1" applyFont="1" applyFill="1" applyBorder="1" applyAlignment="1">
      <alignment horizontal="right" vertical="center" indent="1"/>
    </xf>
    <xf numFmtId="164" fontId="3" fillId="5" borderId="15" xfId="2" applyNumberFormat="1" applyFont="1" applyFill="1" applyBorder="1" applyAlignment="1">
      <alignment horizontal="right" vertical="center" indent="1"/>
    </xf>
    <xf numFmtId="164" fontId="3" fillId="3" borderId="5" xfId="2" applyNumberFormat="1" applyFont="1" applyFill="1" applyBorder="1" applyAlignment="1">
      <alignment horizontal="right" vertical="center" indent="1"/>
    </xf>
    <xf numFmtId="164" fontId="3" fillId="3" borderId="10" xfId="2" applyNumberFormat="1" applyFont="1" applyFill="1" applyBorder="1" applyAlignment="1">
      <alignment horizontal="right" vertical="center" indent="1"/>
    </xf>
    <xf numFmtId="164" fontId="3" fillId="3" borderId="6" xfId="2" applyNumberFormat="1" applyFont="1" applyFill="1" applyBorder="1" applyAlignment="1">
      <alignment horizontal="right" vertical="center" indent="1"/>
    </xf>
    <xf numFmtId="10" fontId="3" fillId="3" borderId="4" xfId="2" applyNumberFormat="1" applyFont="1" applyFill="1" applyBorder="1" applyAlignment="1">
      <alignment horizontal="right" vertical="center" indent="1"/>
    </xf>
    <xf numFmtId="10" fontId="3" fillId="3" borderId="5" xfId="2" applyNumberFormat="1" applyFont="1" applyFill="1" applyBorder="1" applyAlignment="1">
      <alignment horizontal="right" vertical="center" indent="1"/>
    </xf>
    <xf numFmtId="10" fontId="3" fillId="5" borderId="5" xfId="2" applyNumberFormat="1" applyFont="1" applyFill="1" applyBorder="1" applyAlignment="1">
      <alignment horizontal="right" vertical="center" indent="1"/>
    </xf>
    <xf numFmtId="9" fontId="3" fillId="3" borderId="10" xfId="2" applyNumberFormat="1" applyFont="1" applyFill="1" applyBorder="1" applyAlignment="1">
      <alignment horizontal="right" vertical="center" indent="1"/>
    </xf>
    <xf numFmtId="10" fontId="3" fillId="3" borderId="10" xfId="2" applyNumberFormat="1" applyFont="1" applyFill="1" applyBorder="1" applyAlignment="1">
      <alignment horizontal="right" vertical="center" indent="1"/>
    </xf>
    <xf numFmtId="10" fontId="3" fillId="3" borderId="6" xfId="2" applyNumberFormat="1" applyFont="1" applyFill="1" applyBorder="1" applyAlignment="1">
      <alignment horizontal="right" vertical="center" indent="1"/>
    </xf>
    <xf numFmtId="9" fontId="3" fillId="3" borderId="6" xfId="2" applyNumberFormat="1" applyFont="1" applyFill="1" applyBorder="1" applyAlignment="1">
      <alignment horizontal="right" vertical="center" indent="1"/>
    </xf>
    <xf numFmtId="3" fontId="3" fillId="3" borderId="1" xfId="1" applyNumberFormat="1" applyFont="1" applyFill="1" applyBorder="1" applyAlignment="1">
      <alignment horizontal="right" vertical="center" indent="1"/>
    </xf>
    <xf numFmtId="3" fontId="3" fillId="3" borderId="2" xfId="1" applyNumberFormat="1" applyFont="1" applyFill="1" applyBorder="1" applyAlignment="1">
      <alignment horizontal="right" vertical="center" indent="1"/>
    </xf>
    <xf numFmtId="3" fontId="3" fillId="3" borderId="0" xfId="1" applyNumberFormat="1" applyFont="1" applyFill="1" applyBorder="1" applyAlignment="1">
      <alignment horizontal="right" vertical="center" indent="1"/>
    </xf>
    <xf numFmtId="3" fontId="3" fillId="3" borderId="15" xfId="1" applyNumberFormat="1" applyFont="1" applyFill="1" applyBorder="1" applyAlignment="1">
      <alignment horizontal="right" vertical="center" indent="1"/>
    </xf>
    <xf numFmtId="3" fontId="3" fillId="5" borderId="0" xfId="1" applyNumberFormat="1" applyFont="1" applyFill="1" applyBorder="1" applyAlignment="1">
      <alignment horizontal="right" vertical="center" indent="1"/>
    </xf>
    <xf numFmtId="3" fontId="3" fillId="5" borderId="15" xfId="1" applyNumberFormat="1" applyFont="1" applyFill="1" applyBorder="1" applyAlignment="1">
      <alignment horizontal="right" vertical="center" indent="1"/>
    </xf>
    <xf numFmtId="3" fontId="3" fillId="3" borderId="8" xfId="1" applyNumberFormat="1" applyFont="1" applyFill="1" applyBorder="1" applyAlignment="1">
      <alignment horizontal="right" vertical="center" indent="1"/>
    </xf>
    <xf numFmtId="3" fontId="3" fillId="3" borderId="13" xfId="1" applyNumberFormat="1" applyFont="1" applyFill="1" applyBorder="1" applyAlignment="1">
      <alignment horizontal="right" vertical="center" indent="1"/>
    </xf>
    <xf numFmtId="3" fontId="3" fillId="3" borderId="14" xfId="1" applyNumberFormat="1" applyFont="1" applyFill="1" applyBorder="1" applyAlignment="1">
      <alignment horizontal="right" vertical="center" indent="1"/>
    </xf>
    <xf numFmtId="3" fontId="3" fillId="3" borderId="12" xfId="1" applyNumberFormat="1" applyFont="1" applyFill="1" applyBorder="1" applyAlignment="1">
      <alignment horizontal="right" vertical="center" indent="1"/>
    </xf>
    <xf numFmtId="3" fontId="3" fillId="6" borderId="14" xfId="1" applyNumberFormat="1" applyFont="1" applyFill="1" applyBorder="1" applyAlignment="1">
      <alignment horizontal="right" vertical="center" indent="1"/>
    </xf>
    <xf numFmtId="3" fontId="3" fillId="6" borderId="12" xfId="1" applyNumberFormat="1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0" fillId="0" borderId="0" xfId="1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right" vertical="center" indent="1"/>
    </xf>
    <xf numFmtId="166" fontId="3" fillId="3" borderId="15" xfId="1" applyNumberFormat="1" applyFont="1" applyFill="1" applyBorder="1" applyAlignment="1">
      <alignment horizontal="right" vertical="center" indent="1"/>
    </xf>
    <xf numFmtId="166" fontId="3" fillId="5" borderId="15" xfId="1" applyNumberFormat="1" applyFont="1" applyFill="1" applyBorder="1" applyAlignment="1">
      <alignment horizontal="right" vertical="center" indent="1"/>
    </xf>
    <xf numFmtId="166" fontId="3" fillId="3" borderId="13" xfId="1" applyNumberFormat="1" applyFont="1" applyFill="1" applyBorder="1" applyAlignment="1">
      <alignment horizontal="right" vertical="center" indent="1"/>
    </xf>
    <xf numFmtId="1" fontId="4" fillId="3" borderId="1" xfId="1" applyNumberFormat="1" applyFont="1" applyFill="1" applyBorder="1" applyAlignment="1">
      <alignment horizontal="left" vertical="center" indent="1"/>
    </xf>
    <xf numFmtId="1" fontId="4" fillId="3" borderId="0" xfId="1" applyNumberFormat="1" applyFont="1" applyFill="1" applyBorder="1" applyAlignment="1">
      <alignment horizontal="left" vertical="center" indent="1"/>
    </xf>
    <xf numFmtId="166" fontId="3" fillId="3" borderId="12" xfId="1" applyNumberFormat="1" applyFont="1" applyFill="1" applyBorder="1" applyAlignment="1">
      <alignment horizontal="right" vertical="center" indent="1"/>
    </xf>
    <xf numFmtId="164" fontId="3" fillId="3" borderId="4" xfId="2" applyNumberFormat="1" applyFont="1" applyFill="1" applyBorder="1" applyAlignment="1">
      <alignment horizontal="right" vertical="center" indent="1"/>
    </xf>
    <xf numFmtId="164" fontId="3" fillId="5" borderId="5" xfId="2" applyNumberFormat="1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C5C"/>
      <rgbColor rgb="00FFFFFF"/>
      <rgbColor rgb="00FF0000"/>
      <rgbColor rgb="0000FF00"/>
      <rgbColor rgb="000000FF"/>
      <rgbColor rgb="00FFFF00"/>
      <rgbColor rgb="00FF00FF"/>
      <rgbColor rgb="0000FFFF"/>
      <rgbColor rgb="0092B3C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74" t="s">
        <v>19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16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56" t="s">
        <v>10</v>
      </c>
      <c r="D5" s="56" t="s">
        <v>5</v>
      </c>
      <c r="E5" s="56" t="s">
        <v>0</v>
      </c>
      <c r="F5" s="56" t="s">
        <v>11</v>
      </c>
      <c r="G5" s="56" t="s">
        <v>12</v>
      </c>
      <c r="H5" s="56" t="s">
        <v>1</v>
      </c>
      <c r="I5" s="70"/>
      <c r="J5" s="70"/>
    </row>
    <row r="6" spans="2:10" x14ac:dyDescent="0.2">
      <c r="B6" s="6" t="s">
        <v>26</v>
      </c>
      <c r="C6" s="10">
        <v>3.5945204134867583</v>
      </c>
      <c r="D6" s="11">
        <v>5.4121453310403833</v>
      </c>
      <c r="E6" s="11">
        <v>3.11606737953091</v>
      </c>
      <c r="F6" s="11">
        <v>1.9952981810829973</v>
      </c>
      <c r="G6" s="11">
        <v>3.1258121963155228</v>
      </c>
      <c r="H6" s="11">
        <f>SUM(C6:G6)</f>
        <v>17.243843501456571</v>
      </c>
      <c r="I6" s="64">
        <v>5.5019808336093101E-2</v>
      </c>
      <c r="J6" s="57">
        <v>1406.6370337850597</v>
      </c>
    </row>
    <row r="7" spans="2:10" x14ac:dyDescent="0.2">
      <c r="B7" s="7" t="s">
        <v>27</v>
      </c>
      <c r="C7" s="13">
        <v>1.2878671123855334</v>
      </c>
      <c r="D7" s="9">
        <v>2.5114435199646845</v>
      </c>
      <c r="E7" s="9">
        <v>1.3102280465024716</v>
      </c>
      <c r="F7" s="9">
        <v>51.937954228515181</v>
      </c>
      <c r="G7" s="9">
        <v>3.1296648747468221</v>
      </c>
      <c r="H7" s="14">
        <f t="shared" ref="H7:H19" si="0">SUM(C7:G7)</f>
        <v>60.177157782114691</v>
      </c>
      <c r="I7" s="30">
        <v>1.1446859972227941E-2</v>
      </c>
      <c r="J7" s="58">
        <v>3339.7172234336595</v>
      </c>
    </row>
    <row r="8" spans="2:10" x14ac:dyDescent="0.2">
      <c r="B8" s="18" t="s">
        <v>28</v>
      </c>
      <c r="C8" s="19">
        <v>0.43985564412802591</v>
      </c>
      <c r="D8" s="20">
        <v>0.4860321663843597</v>
      </c>
      <c r="E8" s="20">
        <v>0.39056210675803665</v>
      </c>
      <c r="F8" s="20">
        <v>22.139720326780996</v>
      </c>
      <c r="G8" s="20">
        <v>2.2513087730885273</v>
      </c>
      <c r="H8" s="21">
        <f t="shared" si="0"/>
        <v>25.707479017139946</v>
      </c>
      <c r="I8" s="65">
        <v>-7.1814734916395562E-3</v>
      </c>
      <c r="J8" s="59">
        <v>1496.0955178742379</v>
      </c>
    </row>
    <row r="9" spans="2:10" x14ac:dyDescent="0.2">
      <c r="B9" s="18" t="s">
        <v>29</v>
      </c>
      <c r="C9" s="19">
        <v>34.797797616044051</v>
      </c>
      <c r="D9" s="20">
        <v>57.016614389382511</v>
      </c>
      <c r="E9" s="20">
        <v>35.212072770612821</v>
      </c>
      <c r="F9" s="20">
        <v>23.761160432710504</v>
      </c>
      <c r="G9" s="20">
        <v>60.038796120499953</v>
      </c>
      <c r="H9" s="21">
        <f t="shared" si="0"/>
        <v>210.82644132924986</v>
      </c>
      <c r="I9" s="65">
        <v>2.0699901050981184E-2</v>
      </c>
      <c r="J9" s="59">
        <v>14304.82478093174</v>
      </c>
    </row>
    <row r="10" spans="2:10" x14ac:dyDescent="0.2">
      <c r="B10" s="7" t="s">
        <v>30</v>
      </c>
      <c r="C10" s="13">
        <v>4.4029865695294923</v>
      </c>
      <c r="D10" s="9">
        <v>7.4234649639185637</v>
      </c>
      <c r="E10" s="9">
        <v>4.2808238874918523</v>
      </c>
      <c r="F10" s="9">
        <v>2.7017244467663861</v>
      </c>
      <c r="G10" s="9">
        <v>10.851111812552682</v>
      </c>
      <c r="H10" s="14">
        <f t="shared" si="0"/>
        <v>29.660111680258971</v>
      </c>
      <c r="I10" s="30">
        <v>0.10004208392363156</v>
      </c>
      <c r="J10" s="58">
        <v>2253.3203616975588</v>
      </c>
    </row>
    <row r="11" spans="2:10" x14ac:dyDescent="0.2">
      <c r="B11" s="7" t="s">
        <v>31</v>
      </c>
      <c r="C11" s="13">
        <v>1.4037312587024595</v>
      </c>
      <c r="D11" s="9">
        <v>2.5221337751884869</v>
      </c>
      <c r="E11" s="9">
        <v>1.3294690079544311</v>
      </c>
      <c r="F11" s="9">
        <v>37.380779019088287</v>
      </c>
      <c r="G11" s="9">
        <v>2.3029701002710152</v>
      </c>
      <c r="H11" s="14">
        <f t="shared" si="0"/>
        <v>44.939083161204685</v>
      </c>
      <c r="I11" s="30">
        <v>3.3139584449193293E-4</v>
      </c>
      <c r="J11" s="58">
        <v>2638.9945062977208</v>
      </c>
    </row>
    <row r="12" spans="2:10" x14ac:dyDescent="0.2">
      <c r="B12" s="18" t="s">
        <v>32</v>
      </c>
      <c r="C12" s="19">
        <v>0.7083876625397697</v>
      </c>
      <c r="D12" s="20">
        <v>1.12698892225334</v>
      </c>
      <c r="E12" s="20">
        <v>0.7899213381506005</v>
      </c>
      <c r="F12" s="20">
        <v>1.274324583620948</v>
      </c>
      <c r="G12" s="20">
        <v>5.232322159148409</v>
      </c>
      <c r="H12" s="21">
        <f t="shared" si="0"/>
        <v>9.1319446657130676</v>
      </c>
      <c r="I12" s="65">
        <v>-5.903588466555254E-3</v>
      </c>
      <c r="J12" s="59">
        <v>912.8381428419616</v>
      </c>
    </row>
    <row r="13" spans="2:10" x14ac:dyDescent="0.2">
      <c r="B13" s="18" t="s">
        <v>33</v>
      </c>
      <c r="C13" s="19">
        <v>221.26666628797784</v>
      </c>
      <c r="D13" s="20">
        <v>351.81855791466728</v>
      </c>
      <c r="E13" s="20">
        <v>255.24182952007993</v>
      </c>
      <c r="F13" s="20">
        <v>212.68117918694981</v>
      </c>
      <c r="G13" s="20">
        <v>375.93273551053528</v>
      </c>
      <c r="H13" s="21">
        <f t="shared" si="0"/>
        <v>1416.9409684202101</v>
      </c>
      <c r="I13" s="65">
        <v>3.2803184757626447E-2</v>
      </c>
      <c r="J13" s="59">
        <v>92444.164347906248</v>
      </c>
    </row>
    <row r="14" spans="2:10" x14ac:dyDescent="0.2">
      <c r="B14" s="7" t="s">
        <v>34</v>
      </c>
      <c r="C14" s="13">
        <v>4.8547027294291496</v>
      </c>
      <c r="D14" s="9">
        <v>12.389981371706732</v>
      </c>
      <c r="E14" s="9">
        <v>6.0922949633092696</v>
      </c>
      <c r="F14" s="9">
        <v>5.355818067961569</v>
      </c>
      <c r="G14" s="9">
        <v>14.185227662465312</v>
      </c>
      <c r="H14" s="14">
        <f t="shared" si="0"/>
        <v>42.878024794872033</v>
      </c>
      <c r="I14" s="30">
        <v>-5.196548180961269E-4</v>
      </c>
      <c r="J14" s="58">
        <v>4156.4129357569054</v>
      </c>
    </row>
    <row r="15" spans="2:10" x14ac:dyDescent="0.2">
      <c r="B15" s="7" t="s">
        <v>35</v>
      </c>
      <c r="C15" s="13">
        <v>1.3470476365802322</v>
      </c>
      <c r="D15" s="9">
        <v>5.0854158390359654</v>
      </c>
      <c r="E15" s="9">
        <v>2.4646217332118234</v>
      </c>
      <c r="F15" s="9">
        <v>1.9675967038506459</v>
      </c>
      <c r="G15" s="9">
        <v>6.2934797432806784</v>
      </c>
      <c r="H15" s="14">
        <f t="shared" si="0"/>
        <v>17.158161655959344</v>
      </c>
      <c r="I15" s="30">
        <v>-8.1915373588029583E-3</v>
      </c>
      <c r="J15" s="58">
        <v>1678.4642514797272</v>
      </c>
    </row>
    <row r="16" spans="2:10" x14ac:dyDescent="0.2">
      <c r="B16" s="18" t="s">
        <v>36</v>
      </c>
      <c r="C16" s="19">
        <v>1.8514972244122534</v>
      </c>
      <c r="D16" s="20">
        <v>2.4165183770375003</v>
      </c>
      <c r="E16" s="20">
        <v>1.7618699741050783</v>
      </c>
      <c r="F16" s="20">
        <v>1.0105476698012905</v>
      </c>
      <c r="G16" s="20">
        <v>3.5008797142910724</v>
      </c>
      <c r="H16" s="21">
        <f t="shared" si="0"/>
        <v>10.541312959647195</v>
      </c>
      <c r="I16" s="65">
        <v>-6.8500328973333469E-2</v>
      </c>
      <c r="J16" s="59">
        <v>828.87591401557586</v>
      </c>
    </row>
    <row r="17" spans="1:10" x14ac:dyDescent="0.2">
      <c r="B17" s="18" t="s">
        <v>37</v>
      </c>
      <c r="C17" s="19">
        <v>0.25433194635136402</v>
      </c>
      <c r="D17" s="20">
        <v>0.75441023101860205</v>
      </c>
      <c r="E17" s="20">
        <v>0.37586965402606831</v>
      </c>
      <c r="F17" s="20">
        <v>0.91509989833097738</v>
      </c>
      <c r="G17" s="20">
        <v>4.6193594317561537</v>
      </c>
      <c r="H17" s="21">
        <f t="shared" si="0"/>
        <v>6.9190711614831653</v>
      </c>
      <c r="I17" s="65">
        <v>6.6086750672436523E-2</v>
      </c>
      <c r="J17" s="59">
        <v>697.35500339016824</v>
      </c>
    </row>
    <row r="18" spans="1:10" x14ac:dyDescent="0.2">
      <c r="B18" s="7" t="s">
        <v>38</v>
      </c>
      <c r="C18" s="13">
        <v>55.602227286231226</v>
      </c>
      <c r="D18" s="9">
        <v>90.16259585794289</v>
      </c>
      <c r="E18" s="9">
        <v>62.636425916323219</v>
      </c>
      <c r="F18" s="9">
        <v>37.44427208387048</v>
      </c>
      <c r="G18" s="9">
        <v>82.620666707615328</v>
      </c>
      <c r="H18" s="14">
        <f t="shared" si="0"/>
        <v>328.46618785198314</v>
      </c>
      <c r="I18" s="30">
        <v>3.5015182223148145E-3</v>
      </c>
      <c r="J18" s="58">
        <v>23142.556443207512</v>
      </c>
    </row>
    <row r="19" spans="1:10" x14ac:dyDescent="0.2">
      <c r="B19" s="8" t="s">
        <v>39</v>
      </c>
      <c r="C19" s="15">
        <v>65.473855469867317</v>
      </c>
      <c r="D19" s="16">
        <v>94.087952029980855</v>
      </c>
      <c r="E19" s="16">
        <v>68.162490734705855</v>
      </c>
      <c r="F19" s="16">
        <v>109.4763068605608</v>
      </c>
      <c r="G19" s="16">
        <v>82.769748952711851</v>
      </c>
      <c r="H19" s="17">
        <f t="shared" si="0"/>
        <v>419.97035404782662</v>
      </c>
      <c r="I19" s="32">
        <v>3.5729053774612884E-2</v>
      </c>
      <c r="J19" s="60">
        <v>28051.485170741234</v>
      </c>
    </row>
    <row r="20" spans="1:10" x14ac:dyDescent="0.2">
      <c r="B20" s="8" t="s">
        <v>6</v>
      </c>
      <c r="C20" s="15">
        <f t="shared" ref="C20:H20" si="1">SUM(C6:C19)</f>
        <v>397.28547485766546</v>
      </c>
      <c r="D20" s="16">
        <f t="shared" si="1"/>
        <v>633.21425468952214</v>
      </c>
      <c r="E20" s="16">
        <f t="shared" si="1"/>
        <v>443.1645470327623</v>
      </c>
      <c r="F20" s="16">
        <f t="shared" si="1"/>
        <v>510.04178168989085</v>
      </c>
      <c r="G20" s="16">
        <f t="shared" si="1"/>
        <v>656.85408375927852</v>
      </c>
      <c r="H20" s="17">
        <f t="shared" si="1"/>
        <v>2640.5601420291196</v>
      </c>
      <c r="I20" s="32">
        <f>'NE Yr Spend'!H20</f>
        <v>5.1004297727056613E-2</v>
      </c>
      <c r="J20" s="60">
        <f>SUM(J6:J19)</f>
        <v>177351.74163335931</v>
      </c>
    </row>
    <row r="21" spans="1:10" x14ac:dyDescent="0.2">
      <c r="A21" s="22"/>
      <c r="B21" s="8" t="s">
        <v>8</v>
      </c>
      <c r="C21" s="15">
        <v>941.16463131471926</v>
      </c>
      <c r="D21" s="16">
        <v>1412.3683750707655</v>
      </c>
      <c r="E21" s="16">
        <v>967.97286823533761</v>
      </c>
      <c r="F21" s="16">
        <v>958.28239992544593</v>
      </c>
      <c r="G21" s="25">
        <v>1684.2127683040824</v>
      </c>
      <c r="H21" s="17">
        <f t="shared" ref="H21" si="2">SUM(C21:G21)</f>
        <v>5964.001042850351</v>
      </c>
      <c r="I21" s="32">
        <v>2.7167530630522574E-2</v>
      </c>
      <c r="J21" s="60">
        <v>396692.91</v>
      </c>
    </row>
    <row r="22" spans="1:10" x14ac:dyDescent="0.2">
      <c r="B22" s="61" t="s">
        <v>13</v>
      </c>
    </row>
    <row r="23" spans="1:10" x14ac:dyDescent="0.2">
      <c r="B23" s="62" t="s">
        <v>14</v>
      </c>
      <c r="C23" s="1"/>
      <c r="D23" s="1"/>
      <c r="E23" s="1"/>
      <c r="F23" s="1"/>
    </row>
    <row r="24" spans="1:10" x14ac:dyDescent="0.2">
      <c r="B24" s="62" t="s">
        <v>15</v>
      </c>
    </row>
  </sheetData>
  <mergeCells count="5">
    <mergeCell ref="J4:J5"/>
    <mergeCell ref="C4:H4"/>
    <mergeCell ref="B2:J3"/>
    <mergeCell ref="B4:B5"/>
    <mergeCell ref="I4:I5"/>
  </mergeCells>
  <pageMargins left="0.75" right="0.75" top="1" bottom="1" header="0.5" footer="0.5"/>
  <pageSetup orientation="landscape" horizontalDpi="525" verticalDpi="525" r:id="rId1"/>
  <headerFooter alignWithMargins="0"/>
  <ignoredErrors>
    <ignoredError sqref="C20:H20 J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  <col min="11" max="12" width="4" customWidth="1"/>
  </cols>
  <sheetData>
    <row r="2" spans="2:10" ht="22.5" customHeight="1" x14ac:dyDescent="0.2">
      <c r="B2" s="74" t="s">
        <v>21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5">
        <v>2011</v>
      </c>
      <c r="D5" s="55">
        <v>2012</v>
      </c>
      <c r="E5" s="55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40</v>
      </c>
      <c r="C6" s="40">
        <v>2254.3779732257808</v>
      </c>
      <c r="D6" s="40">
        <v>2362.813595030731</v>
      </c>
      <c r="E6" s="40">
        <v>2442.0078265219931</v>
      </c>
      <c r="F6" s="40">
        <v>2497.6936425801705</v>
      </c>
      <c r="G6" s="41">
        <v>2357.9036341878655</v>
      </c>
      <c r="H6" s="27">
        <f>G6/F6-1</f>
        <v>-5.5967635905858737E-2</v>
      </c>
      <c r="I6" s="33">
        <f t="shared" ref="I6:I26" si="0">G6/G$26</f>
        <v>1.184950833841842E-2</v>
      </c>
      <c r="J6" s="33">
        <f t="shared" ref="J6:J27" si="1">G6/G$27</f>
        <v>9.3950377754549452E-4</v>
      </c>
    </row>
    <row r="7" spans="2:10" x14ac:dyDescent="0.2">
      <c r="B7" s="7" t="s">
        <v>41</v>
      </c>
      <c r="C7" s="42">
        <v>4981.1511992203841</v>
      </c>
      <c r="D7" s="42">
        <v>5471.783033506038</v>
      </c>
      <c r="E7" s="42">
        <v>5341.344877073393</v>
      </c>
      <c r="F7" s="42">
        <v>5267.6947262319354</v>
      </c>
      <c r="G7" s="43">
        <v>5402.9395729192302</v>
      </c>
      <c r="H7" s="28">
        <f t="shared" ref="H7:H27" si="2">G7/F7-1</f>
        <v>2.5674389598509872E-2</v>
      </c>
      <c r="I7" s="34">
        <f t="shared" si="0"/>
        <v>2.7152160331322651E-2</v>
      </c>
      <c r="J7" s="34">
        <f t="shared" si="1"/>
        <v>2.1527945692980011E-3</v>
      </c>
    </row>
    <row r="8" spans="2:10" x14ac:dyDescent="0.2">
      <c r="B8" s="18" t="s">
        <v>42</v>
      </c>
      <c r="C8" s="44">
        <v>5465.5348430679715</v>
      </c>
      <c r="D8" s="44">
        <v>5902.9781772886217</v>
      </c>
      <c r="E8" s="44">
        <v>5685.5849370459464</v>
      </c>
      <c r="F8" s="44">
        <v>5733.9959808838857</v>
      </c>
      <c r="G8" s="45">
        <v>5909.6225229817137</v>
      </c>
      <c r="H8" s="29">
        <f t="shared" si="2"/>
        <v>3.0628996372396466E-2</v>
      </c>
      <c r="I8" s="35">
        <f t="shared" si="0"/>
        <v>2.969846619159916E-2</v>
      </c>
      <c r="J8" s="35">
        <f t="shared" si="1"/>
        <v>2.3546817620990583E-3</v>
      </c>
    </row>
    <row r="9" spans="2:10" x14ac:dyDescent="0.2">
      <c r="B9" s="18" t="s">
        <v>43</v>
      </c>
      <c r="C9" s="44">
        <v>1652.9595044351429</v>
      </c>
      <c r="D9" s="44">
        <v>1941.6105359706471</v>
      </c>
      <c r="E9" s="44">
        <v>1885.6857986148614</v>
      </c>
      <c r="F9" s="44">
        <v>2005.3117764887345</v>
      </c>
      <c r="G9" s="45">
        <v>1858.7914948451998</v>
      </c>
      <c r="H9" s="29">
        <f t="shared" si="2"/>
        <v>-7.3066085464320696E-2</v>
      </c>
      <c r="I9" s="35">
        <f t="shared" si="0"/>
        <v>9.3412491495377791E-3</v>
      </c>
      <c r="J9" s="35">
        <f t="shared" si="1"/>
        <v>7.4063316488249772E-4</v>
      </c>
    </row>
    <row r="10" spans="2:10" x14ac:dyDescent="0.2">
      <c r="B10" s="7" t="s">
        <v>44</v>
      </c>
      <c r="C10" s="42">
        <v>31524.812341136501</v>
      </c>
      <c r="D10" s="42">
        <v>31143.086324488126</v>
      </c>
      <c r="E10" s="42">
        <v>29672.896576956569</v>
      </c>
      <c r="F10" s="42">
        <v>26217.384760106121</v>
      </c>
      <c r="G10" s="43">
        <v>28191.051602533938</v>
      </c>
      <c r="H10" s="28">
        <f t="shared" si="2"/>
        <v>7.5280843626747362E-2</v>
      </c>
      <c r="I10" s="34">
        <f t="shared" si="0"/>
        <v>0.1416724993292896</v>
      </c>
      <c r="J10" s="34">
        <f t="shared" si="1"/>
        <v>1.1232689533846475E-2</v>
      </c>
    </row>
    <row r="11" spans="2:10" x14ac:dyDescent="0.2">
      <c r="B11" s="7" t="s">
        <v>45</v>
      </c>
      <c r="C11" s="42">
        <v>581.84270856785133</v>
      </c>
      <c r="D11" s="42">
        <v>569.85712198895362</v>
      </c>
      <c r="E11" s="42">
        <v>661.74452613573897</v>
      </c>
      <c r="F11" s="42">
        <v>590.99792729094577</v>
      </c>
      <c r="G11" s="43">
        <v>559.56715843471488</v>
      </c>
      <c r="H11" s="28">
        <f t="shared" si="2"/>
        <v>-5.31825365281825E-2</v>
      </c>
      <c r="I11" s="34">
        <f t="shared" si="0"/>
        <v>2.8120723907620747E-3</v>
      </c>
      <c r="J11" s="34">
        <f t="shared" si="1"/>
        <v>2.2295884001251198E-4</v>
      </c>
    </row>
    <row r="12" spans="2:10" x14ac:dyDescent="0.2">
      <c r="B12" s="18" t="s">
        <v>46</v>
      </c>
      <c r="C12" s="44">
        <v>505.87653558915866</v>
      </c>
      <c r="D12" s="44">
        <v>491.330250145641</v>
      </c>
      <c r="E12" s="44">
        <v>510.98537886485389</v>
      </c>
      <c r="F12" s="44">
        <v>501.42953248809226</v>
      </c>
      <c r="G12" s="45">
        <v>456.64340743942438</v>
      </c>
      <c r="H12" s="29">
        <f t="shared" si="2"/>
        <v>-8.9316887313037219E-2</v>
      </c>
      <c r="I12" s="35">
        <f t="shared" si="0"/>
        <v>2.2948350329851262E-3</v>
      </c>
      <c r="J12" s="35">
        <f t="shared" si="1"/>
        <v>1.8194899912792774E-4</v>
      </c>
    </row>
    <row r="13" spans="2:10" x14ac:dyDescent="0.2">
      <c r="B13" s="18" t="s">
        <v>47</v>
      </c>
      <c r="C13" s="44">
        <v>6757.1098881479274</v>
      </c>
      <c r="D13" s="44">
        <v>7096.3563903565728</v>
      </c>
      <c r="E13" s="44">
        <v>7693.9076164593453</v>
      </c>
      <c r="F13" s="44">
        <v>8702.6657995785408</v>
      </c>
      <c r="G13" s="45">
        <v>8897.8459704112865</v>
      </c>
      <c r="H13" s="29">
        <f t="shared" si="2"/>
        <v>2.2427630260396514E-2</v>
      </c>
      <c r="I13" s="35">
        <f t="shared" si="0"/>
        <v>4.471561029535729E-2</v>
      </c>
      <c r="J13" s="35">
        <f t="shared" si="1"/>
        <v>3.5453356871807231E-3</v>
      </c>
    </row>
    <row r="14" spans="2:10" x14ac:dyDescent="0.2">
      <c r="B14" s="7" t="s">
        <v>48</v>
      </c>
      <c r="C14" s="42">
        <v>2229.0797417082658</v>
      </c>
      <c r="D14" s="42">
        <v>2386.0223619448889</v>
      </c>
      <c r="E14" s="42">
        <v>2454.1832132270856</v>
      </c>
      <c r="F14" s="42">
        <v>2564.5357016305093</v>
      </c>
      <c r="G14" s="43">
        <v>2525.6623532763542</v>
      </c>
      <c r="H14" s="28">
        <f t="shared" si="2"/>
        <v>-1.5158045305994294E-2</v>
      </c>
      <c r="I14" s="34">
        <f t="shared" si="0"/>
        <v>1.2692570078456885E-2</v>
      </c>
      <c r="J14" s="34">
        <f t="shared" si="1"/>
        <v>1.0063470310248143E-3</v>
      </c>
    </row>
    <row r="15" spans="2:10" x14ac:dyDescent="0.2">
      <c r="B15" s="7" t="s">
        <v>49</v>
      </c>
      <c r="C15" s="42">
        <v>1690.4254203340258</v>
      </c>
      <c r="D15" s="42">
        <v>1611.2701981792563</v>
      </c>
      <c r="E15" s="42">
        <v>1711.9758565566478</v>
      </c>
      <c r="F15" s="42">
        <v>1631.6705018854923</v>
      </c>
      <c r="G15" s="43">
        <v>1676.8646291849839</v>
      </c>
      <c r="H15" s="28">
        <f t="shared" si="2"/>
        <v>2.7698072158114595E-2</v>
      </c>
      <c r="I15" s="34">
        <f t="shared" si="0"/>
        <v>8.4269862083529226E-3</v>
      </c>
      <c r="J15" s="34">
        <f t="shared" si="1"/>
        <v>6.6814463098036688E-4</v>
      </c>
    </row>
    <row r="16" spans="2:10" x14ac:dyDescent="0.2">
      <c r="B16" s="18" t="s">
        <v>50</v>
      </c>
      <c r="C16" s="44">
        <v>1079.0666232880976</v>
      </c>
      <c r="D16" s="44">
        <v>1067.4840110502942</v>
      </c>
      <c r="E16" s="44">
        <v>999.28274961119018</v>
      </c>
      <c r="F16" s="44">
        <v>1114.6211894346677</v>
      </c>
      <c r="G16" s="45">
        <v>1091.4904188082332</v>
      </c>
      <c r="H16" s="29">
        <f t="shared" si="2"/>
        <v>-2.0752136102998642E-2</v>
      </c>
      <c r="I16" s="35">
        <f t="shared" si="0"/>
        <v>5.485221970670872E-3</v>
      </c>
      <c r="J16" s="35">
        <f t="shared" si="1"/>
        <v>4.3490300314085936E-4</v>
      </c>
    </row>
    <row r="17" spans="1:10" x14ac:dyDescent="0.2">
      <c r="B17" s="18" t="s">
        <v>51</v>
      </c>
      <c r="C17" s="44">
        <v>553.21366827369059</v>
      </c>
      <c r="D17" s="44">
        <v>584.52168954771423</v>
      </c>
      <c r="E17" s="44">
        <v>680.5806288551596</v>
      </c>
      <c r="F17" s="44">
        <v>671.83360403379879</v>
      </c>
      <c r="G17" s="45">
        <v>632.20478024639522</v>
      </c>
      <c r="H17" s="29">
        <f t="shared" si="2"/>
        <v>-5.8986069689675569E-2</v>
      </c>
      <c r="I17" s="35">
        <f t="shared" si="0"/>
        <v>3.1771085580000321E-3</v>
      </c>
      <c r="J17" s="35">
        <f t="shared" si="1"/>
        <v>2.5190121030047323E-4</v>
      </c>
    </row>
    <row r="18" spans="1:10" x14ac:dyDescent="0.2">
      <c r="B18" s="7" t="s">
        <v>52</v>
      </c>
      <c r="C18" s="42">
        <v>18685.051422046152</v>
      </c>
      <c r="D18" s="42">
        <v>20758.122606215027</v>
      </c>
      <c r="E18" s="42">
        <v>19426.987059368319</v>
      </c>
      <c r="F18" s="42">
        <v>19341.697714543487</v>
      </c>
      <c r="G18" s="43">
        <v>18642.504975260115</v>
      </c>
      <c r="H18" s="28">
        <f t="shared" si="2"/>
        <v>-3.614950195181843E-2</v>
      </c>
      <c r="I18" s="34">
        <f t="shared" si="0"/>
        <v>9.3686830517752659E-2</v>
      </c>
      <c r="J18" s="34">
        <f t="shared" si="1"/>
        <v>7.428082977275768E-3</v>
      </c>
    </row>
    <row r="19" spans="1:10" x14ac:dyDescent="0.2">
      <c r="B19" s="7" t="s">
        <v>53</v>
      </c>
      <c r="C19" s="42">
        <v>1261.4848145485562</v>
      </c>
      <c r="D19" s="42">
        <v>1304.3426186651493</v>
      </c>
      <c r="E19" s="42">
        <v>1347.3027368860278</v>
      </c>
      <c r="F19" s="42">
        <v>1254.1927224873064</v>
      </c>
      <c r="G19" s="43">
        <v>1260.8366039701336</v>
      </c>
      <c r="H19" s="28">
        <f t="shared" si="2"/>
        <v>5.2973369751749821E-3</v>
      </c>
      <c r="I19" s="34">
        <f t="shared" si="0"/>
        <v>6.3362614296462371E-3</v>
      </c>
      <c r="J19" s="34">
        <f t="shared" si="1"/>
        <v>5.0237878050753007E-4</v>
      </c>
    </row>
    <row r="20" spans="1:10" x14ac:dyDescent="0.2">
      <c r="B20" s="18" t="s">
        <v>54</v>
      </c>
      <c r="C20" s="44">
        <v>39214.150065781258</v>
      </c>
      <c r="D20" s="44">
        <v>42855.459681724547</v>
      </c>
      <c r="E20" s="44">
        <v>43882.819712364966</v>
      </c>
      <c r="F20" s="44">
        <v>44873.984511828079</v>
      </c>
      <c r="G20" s="45">
        <v>50002.260066131414</v>
      </c>
      <c r="H20" s="29">
        <f t="shared" si="2"/>
        <v>0.11428170709805374</v>
      </c>
      <c r="I20" s="35">
        <f t="shared" si="0"/>
        <v>0.2512834659578726</v>
      </c>
      <c r="J20" s="35">
        <f t="shared" si="1"/>
        <v>1.9923338484578536E-2</v>
      </c>
    </row>
    <row r="21" spans="1:10" x14ac:dyDescent="0.2">
      <c r="B21" s="18" t="s">
        <v>55</v>
      </c>
      <c r="C21" s="44">
        <v>3211.5445334986848</v>
      </c>
      <c r="D21" s="44">
        <v>3392.9790890554632</v>
      </c>
      <c r="E21" s="44">
        <v>3678.2429092335128</v>
      </c>
      <c r="F21" s="44">
        <v>4410.5149606575587</v>
      </c>
      <c r="G21" s="45">
        <v>4249.8322046787825</v>
      </c>
      <c r="H21" s="29">
        <f t="shared" si="2"/>
        <v>-3.643174491234924E-2</v>
      </c>
      <c r="I21" s="35">
        <f t="shared" si="0"/>
        <v>2.1357285945048963E-2</v>
      </c>
      <c r="J21" s="35">
        <f t="shared" si="1"/>
        <v>1.6933403691052173E-3</v>
      </c>
    </row>
    <row r="22" spans="1:10" x14ac:dyDescent="0.2">
      <c r="B22" s="7" t="s">
        <v>56</v>
      </c>
      <c r="C22" s="42">
        <v>50100.53784564331</v>
      </c>
      <c r="D22" s="42">
        <v>53405.878213556593</v>
      </c>
      <c r="E22" s="42">
        <v>53654.258905270188</v>
      </c>
      <c r="F22" s="42">
        <v>58608.71836544414</v>
      </c>
      <c r="G22" s="43">
        <v>63012.683581515877</v>
      </c>
      <c r="H22" s="28">
        <f t="shared" si="2"/>
        <v>7.5141810619566929E-2</v>
      </c>
      <c r="I22" s="34">
        <f t="shared" si="0"/>
        <v>0.3166665968443913</v>
      </c>
      <c r="J22" s="34">
        <f t="shared" si="1"/>
        <v>2.510732559199929E-2</v>
      </c>
    </row>
    <row r="23" spans="1:10" x14ac:dyDescent="0.2">
      <c r="B23" s="7" t="s">
        <v>57</v>
      </c>
      <c r="C23" s="42">
        <v>858.02738405668799</v>
      </c>
      <c r="D23" s="42">
        <v>884.47497140733878</v>
      </c>
      <c r="E23" s="42">
        <v>854.43626123867671</v>
      </c>
      <c r="F23" s="42">
        <v>856.01106789857351</v>
      </c>
      <c r="G23" s="43">
        <v>894.77805553365988</v>
      </c>
      <c r="H23" s="28">
        <f t="shared" si="2"/>
        <v>4.5287951393263803E-2</v>
      </c>
      <c r="I23" s="34">
        <f t="shared" si="0"/>
        <v>4.496655366380913E-3</v>
      </c>
      <c r="J23" s="34">
        <f t="shared" si="1"/>
        <v>3.5652320605894083E-4</v>
      </c>
    </row>
    <row r="24" spans="1:10" x14ac:dyDescent="0.2">
      <c r="B24" s="18" t="s">
        <v>58</v>
      </c>
      <c r="C24" s="44">
        <v>454.31783810895081</v>
      </c>
      <c r="D24" s="44">
        <v>464.81391906297785</v>
      </c>
      <c r="E24" s="44">
        <v>537.96144962283279</v>
      </c>
      <c r="F24" s="44">
        <v>536.78047866498605</v>
      </c>
      <c r="G24" s="45">
        <v>572.41492978566498</v>
      </c>
      <c r="H24" s="29">
        <f t="shared" si="2"/>
        <v>6.638551984845753E-2</v>
      </c>
      <c r="I24" s="35">
        <f t="shared" si="0"/>
        <v>2.876638122603619E-3</v>
      </c>
      <c r="J24" s="35">
        <f t="shared" si="1"/>
        <v>2.2807801856681954E-4</v>
      </c>
    </row>
    <row r="25" spans="1:10" x14ac:dyDescent="0.2">
      <c r="B25" s="18" t="s">
        <v>59</v>
      </c>
      <c r="C25" s="44">
        <v>677.81204275346556</v>
      </c>
      <c r="D25" s="44">
        <v>703.45063465063777</v>
      </c>
      <c r="E25" s="44">
        <v>749.05652710700463</v>
      </c>
      <c r="F25" s="44">
        <v>761.77189503864702</v>
      </c>
      <c r="G25" s="45">
        <v>791.56774924501246</v>
      </c>
      <c r="H25" s="29">
        <f t="shared" si="2"/>
        <v>3.9113879627777237E-2</v>
      </c>
      <c r="I25" s="35">
        <f t="shared" si="0"/>
        <v>3.9779779415508344E-3</v>
      </c>
      <c r="J25" s="35">
        <f t="shared" si="1"/>
        <v>3.1539918757325321E-4</v>
      </c>
    </row>
    <row r="26" spans="1:10" x14ac:dyDescent="0.2">
      <c r="B26" s="23" t="s">
        <v>6</v>
      </c>
      <c r="C26" s="50">
        <f>SUM(C6:C25)</f>
        <v>173738.37639343188</v>
      </c>
      <c r="D26" s="50">
        <f>SUM(D6:D25)</f>
        <v>184398.63542383519</v>
      </c>
      <c r="E26" s="50">
        <f>SUM(E6:E25)</f>
        <v>183871.24554701432</v>
      </c>
      <c r="F26" s="50">
        <f>SUM(F6:F25)</f>
        <v>188143.50685919565</v>
      </c>
      <c r="G26" s="51">
        <f>SUM(G6:G25)</f>
        <v>198987.46571139002</v>
      </c>
      <c r="H26" s="31">
        <f t="shared" si="2"/>
        <v>5.7636636167889943E-2</v>
      </c>
      <c r="I26" s="36">
        <f t="shared" si="0"/>
        <v>1</v>
      </c>
      <c r="J26" s="37">
        <f t="shared" si="1"/>
        <v>7.9286308825104568E-2</v>
      </c>
    </row>
    <row r="27" spans="1:10" x14ac:dyDescent="0.2">
      <c r="A27" s="22"/>
      <c r="B27" s="8" t="s">
        <v>8</v>
      </c>
      <c r="C27" s="46">
        <f>'NE Wages'!C21</f>
        <v>2132607.7766844062</v>
      </c>
      <c r="D27" s="46">
        <f>'NE Wages'!D21</f>
        <v>2245269.5066208406</v>
      </c>
      <c r="E27" s="46">
        <f>'NE Wages'!E21</f>
        <v>2323784.6930531105</v>
      </c>
      <c r="F27" s="46">
        <f>'NE Wages'!F21</f>
        <v>2407861.8618299006</v>
      </c>
      <c r="G27" s="47">
        <f>'NE Wages'!G21</f>
        <v>2509733.0000609672</v>
      </c>
      <c r="H27" s="32">
        <f t="shared" si="2"/>
        <v>4.2307717002356471E-2</v>
      </c>
      <c r="I27" s="38"/>
      <c r="J27" s="39">
        <f t="shared" si="1"/>
        <v>1</v>
      </c>
    </row>
  </sheetData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74" t="s">
        <v>20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16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56" t="s">
        <v>10</v>
      </c>
      <c r="D5" s="56" t="s">
        <v>5</v>
      </c>
      <c r="E5" s="56" t="s">
        <v>0</v>
      </c>
      <c r="F5" s="56" t="s">
        <v>11</v>
      </c>
      <c r="G5" s="56" t="s">
        <v>12</v>
      </c>
      <c r="H5" s="56" t="s">
        <v>1</v>
      </c>
      <c r="I5" s="70"/>
      <c r="J5" s="70"/>
    </row>
    <row r="6" spans="2:10" x14ac:dyDescent="0.2">
      <c r="B6" s="6" t="s">
        <v>60</v>
      </c>
      <c r="C6" s="10">
        <v>0.23428087176238882</v>
      </c>
      <c r="D6" s="11">
        <v>0.38608446615643965</v>
      </c>
      <c r="E6" s="11">
        <v>0.22229293890628937</v>
      </c>
      <c r="F6" s="11">
        <v>0.24910964845335412</v>
      </c>
      <c r="G6" s="11">
        <v>0.66210578021933164</v>
      </c>
      <c r="H6" s="11">
        <f>SUM(C6:G6)</f>
        <v>1.7538737054978037</v>
      </c>
      <c r="I6" s="64">
        <v>-4.6708990118690452E-2</v>
      </c>
      <c r="J6" s="57">
        <v>155.33472693416081</v>
      </c>
    </row>
    <row r="7" spans="2:10" x14ac:dyDescent="0.2">
      <c r="B7" s="7" t="s">
        <v>61</v>
      </c>
      <c r="C7" s="13">
        <v>0.36943527074892729</v>
      </c>
      <c r="D7" s="9">
        <v>0.48269685118727296</v>
      </c>
      <c r="E7" s="9">
        <v>0.30699203817823328</v>
      </c>
      <c r="F7" s="9">
        <v>0.23711475961535622</v>
      </c>
      <c r="G7" s="9">
        <v>1.5384777578759747</v>
      </c>
      <c r="H7" s="14">
        <f t="shared" ref="H7:H20" si="0">SUM(C7:G7)</f>
        <v>2.9347166776057643</v>
      </c>
      <c r="I7" s="30">
        <v>-4.2514915314151192E-2</v>
      </c>
      <c r="J7" s="58">
        <v>219.20133973423481</v>
      </c>
    </row>
    <row r="8" spans="2:10" x14ac:dyDescent="0.2">
      <c r="B8" s="18" t="s">
        <v>62</v>
      </c>
      <c r="C8" s="19">
        <v>23.964691434775286</v>
      </c>
      <c r="D8" s="20">
        <v>29.511899261129177</v>
      </c>
      <c r="E8" s="20">
        <v>20.983369316516832</v>
      </c>
      <c r="F8" s="20">
        <v>14.758139042212235</v>
      </c>
      <c r="G8" s="20">
        <v>26.156740168809449</v>
      </c>
      <c r="H8" s="21">
        <f t="shared" si="0"/>
        <v>115.37483922344298</v>
      </c>
      <c r="I8" s="65">
        <v>3.0990030266026425E-2</v>
      </c>
      <c r="J8" s="59">
        <v>7439.7551574444396</v>
      </c>
    </row>
    <row r="9" spans="2:10" x14ac:dyDescent="0.2">
      <c r="B9" s="18" t="s">
        <v>63</v>
      </c>
      <c r="C9" s="19">
        <v>0.23234469587609047</v>
      </c>
      <c r="D9" s="20">
        <v>0.46582981335702356</v>
      </c>
      <c r="E9" s="20">
        <v>0.28723306187429498</v>
      </c>
      <c r="F9" s="20">
        <v>0.13852534345142065</v>
      </c>
      <c r="G9" s="20">
        <v>4.1301413138820191</v>
      </c>
      <c r="H9" s="21">
        <f t="shared" si="0"/>
        <v>5.2540742284408486</v>
      </c>
      <c r="I9" s="65">
        <v>4.5388050085208409E-2</v>
      </c>
      <c r="J9" s="59">
        <v>318.47833803370168</v>
      </c>
    </row>
    <row r="10" spans="2:10" x14ac:dyDescent="0.2">
      <c r="B10" s="7" t="s">
        <v>64</v>
      </c>
      <c r="C10" s="13">
        <v>0.3640093167065333</v>
      </c>
      <c r="D10" s="9">
        <v>0.30465887525006796</v>
      </c>
      <c r="E10" s="9">
        <v>0.35784061176754822</v>
      </c>
      <c r="F10" s="9">
        <v>0.11772862105741043</v>
      </c>
      <c r="G10" s="9">
        <v>1.3582815507258681</v>
      </c>
      <c r="H10" s="14">
        <f t="shared" si="0"/>
        <v>2.502518975507428</v>
      </c>
      <c r="I10" s="30">
        <v>-5.4077118242806699E-2</v>
      </c>
      <c r="J10" s="58">
        <v>181.63229355780319</v>
      </c>
    </row>
    <row r="11" spans="2:10" x14ac:dyDescent="0.2">
      <c r="B11" s="7" t="s">
        <v>65</v>
      </c>
      <c r="C11" s="13">
        <v>2.920051223768223</v>
      </c>
      <c r="D11" s="9">
        <v>2.7681258889553049</v>
      </c>
      <c r="E11" s="9">
        <v>1.973517736665434</v>
      </c>
      <c r="F11" s="9">
        <v>1.4944409672986037</v>
      </c>
      <c r="G11" s="9">
        <v>2.3384600365892698</v>
      </c>
      <c r="H11" s="14">
        <f t="shared" si="0"/>
        <v>11.494595853276834</v>
      </c>
      <c r="I11" s="30">
        <v>-0.15940382477259818</v>
      </c>
      <c r="J11" s="58">
        <v>755.67512301208308</v>
      </c>
    </row>
    <row r="12" spans="2:10" x14ac:dyDescent="0.2">
      <c r="B12" s="18" t="s">
        <v>66</v>
      </c>
      <c r="C12" s="19">
        <v>1.229872544392846</v>
      </c>
      <c r="D12" s="20">
        <v>1.8791642085541636</v>
      </c>
      <c r="E12" s="20">
        <v>1.0550720440495367</v>
      </c>
      <c r="F12" s="20">
        <v>0.71490508403166253</v>
      </c>
      <c r="G12" s="20">
        <v>2.794101032318824</v>
      </c>
      <c r="H12" s="21">
        <f t="shared" si="0"/>
        <v>7.6731149133470318</v>
      </c>
      <c r="I12" s="65">
        <v>4.7546079801589203E-2</v>
      </c>
      <c r="J12" s="59">
        <v>560.31384861721335</v>
      </c>
    </row>
    <row r="13" spans="2:10" x14ac:dyDescent="0.2">
      <c r="B13" s="18" t="s">
        <v>67</v>
      </c>
      <c r="C13" s="19">
        <v>0.74819232910184086</v>
      </c>
      <c r="D13" s="20">
        <v>1.0940478182650293</v>
      </c>
      <c r="E13" s="20">
        <v>0.64824587471727457</v>
      </c>
      <c r="F13" s="20">
        <v>0.307727404873263</v>
      </c>
      <c r="G13" s="20">
        <v>1.7631270087758253</v>
      </c>
      <c r="H13" s="21">
        <f t="shared" si="0"/>
        <v>4.561340435733233</v>
      </c>
      <c r="I13" s="65">
        <v>-8.4157372787304174E-2</v>
      </c>
      <c r="J13" s="59">
        <v>371.90921936617644</v>
      </c>
    </row>
    <row r="14" spans="2:10" x14ac:dyDescent="0.2">
      <c r="B14" s="7" t="s">
        <v>68</v>
      </c>
      <c r="C14" s="13">
        <v>0.1558276156398106</v>
      </c>
      <c r="D14" s="9">
        <v>0.22490649395008608</v>
      </c>
      <c r="E14" s="9">
        <v>0.15555751528342629</v>
      </c>
      <c r="F14" s="9">
        <v>0.14295382436017037</v>
      </c>
      <c r="G14" s="9">
        <v>0.99614725085653699</v>
      </c>
      <c r="H14" s="14">
        <f t="shared" si="0"/>
        <v>1.6753927000900304</v>
      </c>
      <c r="I14" s="30">
        <v>8.6528574391647295E-2</v>
      </c>
      <c r="J14" s="58">
        <v>142.50342121179966</v>
      </c>
    </row>
    <row r="15" spans="2:10" x14ac:dyDescent="0.2">
      <c r="B15" s="7" t="s">
        <v>69</v>
      </c>
      <c r="C15" s="13">
        <v>0.70978506920315665</v>
      </c>
      <c r="D15" s="9">
        <v>0.78274791379337882</v>
      </c>
      <c r="E15" s="9">
        <v>0.46891811192418015</v>
      </c>
      <c r="F15" s="9">
        <v>0.66722599783511127</v>
      </c>
      <c r="G15" s="9">
        <v>2.3101224817549619</v>
      </c>
      <c r="H15" s="14">
        <f t="shared" si="0"/>
        <v>4.9387995745107887</v>
      </c>
      <c r="I15" s="30">
        <v>3.0285843962183367E-3</v>
      </c>
      <c r="J15" s="58">
        <v>369.53847758336622</v>
      </c>
    </row>
    <row r="16" spans="2:10" x14ac:dyDescent="0.2">
      <c r="B16" s="18" t="s">
        <v>70</v>
      </c>
      <c r="C16" s="19">
        <v>0.16808646984737022</v>
      </c>
      <c r="D16" s="20">
        <v>0.1528608723732188</v>
      </c>
      <c r="E16" s="20">
        <v>0.22662397113402047</v>
      </c>
      <c r="F16" s="20">
        <v>0.11376916755901967</v>
      </c>
      <c r="G16" s="20">
        <v>0.95928790051562363</v>
      </c>
      <c r="H16" s="21">
        <f t="shared" si="0"/>
        <v>1.6206283814292528</v>
      </c>
      <c r="I16" s="65">
        <v>-0.12444069157838178</v>
      </c>
      <c r="J16" s="59">
        <v>140.37914588722003</v>
      </c>
    </row>
    <row r="17" spans="1:10" x14ac:dyDescent="0.2">
      <c r="B17" s="18" t="s">
        <v>71</v>
      </c>
      <c r="C17" s="19">
        <v>5.772133266159936</v>
      </c>
      <c r="D17" s="20">
        <v>6.4120025411813746</v>
      </c>
      <c r="E17" s="20">
        <v>4.2288160268221695</v>
      </c>
      <c r="F17" s="20">
        <v>2.779833273731644</v>
      </c>
      <c r="G17" s="20">
        <v>6.6369686603871427</v>
      </c>
      <c r="H17" s="21">
        <f t="shared" si="0"/>
        <v>25.829753768282266</v>
      </c>
      <c r="I17" s="65">
        <v>-3.7116838941459007E-2</v>
      </c>
      <c r="J17" s="59">
        <v>1661.6173410646998</v>
      </c>
    </row>
    <row r="18" spans="1:10" x14ac:dyDescent="0.2">
      <c r="B18" s="7" t="s">
        <v>72</v>
      </c>
      <c r="C18" s="13">
        <v>14.041015099573286</v>
      </c>
      <c r="D18" s="9">
        <v>15.330660293903453</v>
      </c>
      <c r="E18" s="9">
        <v>10.258273129578244</v>
      </c>
      <c r="F18" s="9">
        <v>6.684843138976877</v>
      </c>
      <c r="G18" s="9">
        <v>14.98770581441528</v>
      </c>
      <c r="H18" s="14">
        <f t="shared" si="0"/>
        <v>61.302497476447144</v>
      </c>
      <c r="I18" s="30">
        <v>-4.5258340513697259E-2</v>
      </c>
      <c r="J18" s="58">
        <v>3824.6151891420009</v>
      </c>
    </row>
    <row r="19" spans="1:10" x14ac:dyDescent="0.2">
      <c r="B19" s="7" t="s">
        <v>73</v>
      </c>
      <c r="C19" s="13">
        <v>2.7086962250451041</v>
      </c>
      <c r="D19" s="9">
        <v>2.6647292378203491</v>
      </c>
      <c r="E19" s="9">
        <v>1.5563930375641128</v>
      </c>
      <c r="F19" s="9">
        <v>1.1745218457350688</v>
      </c>
      <c r="G19" s="9">
        <v>2.9800624577721311</v>
      </c>
      <c r="H19" s="14">
        <f t="shared" si="0"/>
        <v>11.084402803936767</v>
      </c>
      <c r="I19" s="30">
        <v>6.1600712313062633E-2</v>
      </c>
      <c r="J19" s="58">
        <v>694.05413147546074</v>
      </c>
    </row>
    <row r="20" spans="1:10" x14ac:dyDescent="0.2">
      <c r="B20" s="18" t="s">
        <v>74</v>
      </c>
      <c r="C20" s="19">
        <v>1.8140335528260942</v>
      </c>
      <c r="D20" s="20">
        <v>1.6562451659348532</v>
      </c>
      <c r="E20" s="20">
        <v>1.1750932091104391</v>
      </c>
      <c r="F20" s="20">
        <v>0.81602145015610794</v>
      </c>
      <c r="G20" s="20">
        <v>1.673982344315134</v>
      </c>
      <c r="H20" s="21">
        <f t="shared" si="0"/>
        <v>7.1353757223426282</v>
      </c>
      <c r="I20" s="65">
        <v>-4.88650567666844E-2</v>
      </c>
      <c r="J20" s="59">
        <v>468.73740049493222</v>
      </c>
    </row>
    <row r="21" spans="1:10" x14ac:dyDescent="0.2">
      <c r="B21" s="23" t="s">
        <v>6</v>
      </c>
      <c r="C21" s="24">
        <f t="shared" ref="C21:H21" si="1">SUM(C6:C20)</f>
        <v>55.432454985426894</v>
      </c>
      <c r="D21" s="25">
        <f t="shared" si="1"/>
        <v>64.116659701811201</v>
      </c>
      <c r="E21" s="25">
        <f t="shared" si="1"/>
        <v>43.904238624092038</v>
      </c>
      <c r="F21" s="25">
        <f t="shared" si="1"/>
        <v>30.396859569347303</v>
      </c>
      <c r="G21" s="25">
        <f t="shared" si="1"/>
        <v>71.285711559213368</v>
      </c>
      <c r="H21" s="26">
        <f t="shared" si="1"/>
        <v>265.1359244398908</v>
      </c>
      <c r="I21" s="31">
        <f>NW!H21</f>
        <v>3.5856256107288598E-2</v>
      </c>
      <c r="J21" s="63">
        <f>SUM(J6:J20)</f>
        <v>17303.745153559288</v>
      </c>
    </row>
    <row r="22" spans="1:10" x14ac:dyDescent="0.2">
      <c r="A22" s="22"/>
      <c r="B22" s="8" t="s">
        <v>8</v>
      </c>
      <c r="C22" s="15">
        <v>941.16463131471926</v>
      </c>
      <c r="D22" s="16">
        <v>1412.3683750707655</v>
      </c>
      <c r="E22" s="16">
        <v>967.97286823533761</v>
      </c>
      <c r="F22" s="16">
        <v>958.28239992544593</v>
      </c>
      <c r="G22" s="25">
        <v>1684.2127683040824</v>
      </c>
      <c r="H22" s="17">
        <f t="shared" ref="H22" si="2">SUM(C22:G22)</f>
        <v>5964.001042850351</v>
      </c>
      <c r="I22" s="32">
        <v>2.7167530630522574E-2</v>
      </c>
      <c r="J22" s="60">
        <v>396692.91</v>
      </c>
    </row>
    <row r="23" spans="1:10" x14ac:dyDescent="0.2">
      <c r="B23" s="61" t="s">
        <v>13</v>
      </c>
    </row>
    <row r="24" spans="1:10" x14ac:dyDescent="0.2">
      <c r="B24" s="62" t="s">
        <v>14</v>
      </c>
      <c r="C24" s="1"/>
      <c r="D24" s="1"/>
      <c r="E24" s="1"/>
      <c r="F24" s="1"/>
    </row>
    <row r="25" spans="1:10" x14ac:dyDescent="0.2">
      <c r="B25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  <ignoredErrors>
    <ignoredError sqref="C21:H21 J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74" t="s">
        <v>20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18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6" t="s">
        <v>10</v>
      </c>
      <c r="D5" s="66" t="s">
        <v>5</v>
      </c>
      <c r="E5" s="66" t="s">
        <v>0</v>
      </c>
      <c r="F5" s="66" t="s">
        <v>11</v>
      </c>
      <c r="G5" s="66" t="s">
        <v>12</v>
      </c>
      <c r="H5" s="66" t="s">
        <v>1</v>
      </c>
      <c r="I5" s="70"/>
      <c r="J5" s="70"/>
    </row>
    <row r="6" spans="2:10" x14ac:dyDescent="0.2">
      <c r="B6" s="6" t="s">
        <v>60</v>
      </c>
      <c r="C6" s="10">
        <v>0.27226026870392606</v>
      </c>
      <c r="D6" s="11">
        <v>0.49262097272051641</v>
      </c>
      <c r="E6" s="11">
        <v>0.23483688807227987</v>
      </c>
      <c r="F6" s="11">
        <v>0.21528835057390333</v>
      </c>
      <c r="G6" s="11">
        <v>0.725691170268837</v>
      </c>
      <c r="H6" s="11">
        <f>SUM(C6:G6)</f>
        <v>1.9406976503394628</v>
      </c>
      <c r="I6" s="64">
        <v>1.9867664620700776E-3</v>
      </c>
      <c r="J6" s="57">
        <v>155.97225594568224</v>
      </c>
    </row>
    <row r="7" spans="2:10" x14ac:dyDescent="0.2">
      <c r="B7" s="7" t="s">
        <v>61</v>
      </c>
      <c r="C7" s="13">
        <v>0.35652500830999218</v>
      </c>
      <c r="D7" s="9">
        <v>0.45599343278607279</v>
      </c>
      <c r="E7" s="9">
        <v>0.27415997634176686</v>
      </c>
      <c r="F7" s="9">
        <v>0.22890069556559139</v>
      </c>
      <c r="G7" s="9">
        <v>1.3416685136888034</v>
      </c>
      <c r="H7" s="14">
        <f t="shared" ref="H7:H20" si="0">SUM(C7:G7)</f>
        <v>2.6572476266922269</v>
      </c>
      <c r="I7" s="30">
        <v>-1.955679410697142E-2</v>
      </c>
      <c r="J7" s="58">
        <v>193.23540836615823</v>
      </c>
    </row>
    <row r="8" spans="2:10" x14ac:dyDescent="0.2">
      <c r="B8" s="18" t="s">
        <v>62</v>
      </c>
      <c r="C8" s="19">
        <v>26.129451139007188</v>
      </c>
      <c r="D8" s="20">
        <v>31.670447662412624</v>
      </c>
      <c r="E8" s="20">
        <v>21.74233010673305</v>
      </c>
      <c r="F8" s="20">
        <v>14.689219424132336</v>
      </c>
      <c r="G8" s="20">
        <v>27.755838468494986</v>
      </c>
      <c r="H8" s="21">
        <f t="shared" si="0"/>
        <v>121.98728680078018</v>
      </c>
      <c r="I8" s="65">
        <v>7.066643698702757E-2</v>
      </c>
      <c r="J8" s="59">
        <v>7560.5514529369566</v>
      </c>
    </row>
    <row r="9" spans="2:10" x14ac:dyDescent="0.2">
      <c r="B9" s="18" t="s">
        <v>63</v>
      </c>
      <c r="C9" s="19">
        <v>0.28546574126032787</v>
      </c>
      <c r="D9" s="20">
        <v>0.52957615857508089</v>
      </c>
      <c r="E9" s="20">
        <v>0.30761729970586071</v>
      </c>
      <c r="F9" s="20">
        <v>0.13803342232245194</v>
      </c>
      <c r="G9" s="20">
        <v>3.6494594257646731</v>
      </c>
      <c r="H9" s="21">
        <f t="shared" si="0"/>
        <v>4.9101520476283946</v>
      </c>
      <c r="I9" s="65">
        <v>-3.6938421862689141E-2</v>
      </c>
      <c r="J9" s="59">
        <v>288.19831015433004</v>
      </c>
    </row>
    <row r="10" spans="2:10" x14ac:dyDescent="0.2">
      <c r="B10" s="7" t="s">
        <v>64</v>
      </c>
      <c r="C10" s="13">
        <v>0.37797543890435348</v>
      </c>
      <c r="D10" s="9">
        <v>0.29681704771831402</v>
      </c>
      <c r="E10" s="9">
        <v>0.38800356249235951</v>
      </c>
      <c r="F10" s="9">
        <v>8.9679350569405292E-2</v>
      </c>
      <c r="G10" s="9">
        <v>1.4690581621085543</v>
      </c>
      <c r="H10" s="14">
        <f t="shared" si="0"/>
        <v>2.6215335617929867</v>
      </c>
      <c r="I10" s="30">
        <v>8.3177615859550968E-3</v>
      </c>
      <c r="J10" s="58">
        <v>178.36170685897773</v>
      </c>
    </row>
    <row r="11" spans="2:10" x14ac:dyDescent="0.2">
      <c r="B11" s="7" t="s">
        <v>65</v>
      </c>
      <c r="C11" s="13">
        <v>2.8259830097032563</v>
      </c>
      <c r="D11" s="9">
        <v>2.6252036375392551</v>
      </c>
      <c r="E11" s="9">
        <v>1.8483041636233246</v>
      </c>
      <c r="F11" s="9">
        <v>1.3361453287030249</v>
      </c>
      <c r="G11" s="9">
        <v>2.5398501291369402</v>
      </c>
      <c r="H11" s="14">
        <f t="shared" si="0"/>
        <v>11.175486268705802</v>
      </c>
      <c r="I11" s="30">
        <v>-1.3957390508082423E-2</v>
      </c>
      <c r="J11" s="58">
        <v>706.02407937608621</v>
      </c>
    </row>
    <row r="12" spans="2:10" x14ac:dyDescent="0.2">
      <c r="B12" s="18" t="s">
        <v>66</v>
      </c>
      <c r="C12" s="19">
        <v>1.2055278286768414</v>
      </c>
      <c r="D12" s="20">
        <v>1.7298801214815107</v>
      </c>
      <c r="E12" s="20">
        <v>1.0000299976462275</v>
      </c>
      <c r="F12" s="20">
        <v>0.62540918339797391</v>
      </c>
      <c r="G12" s="20">
        <v>2.3274464162144426</v>
      </c>
      <c r="H12" s="21">
        <f t="shared" si="0"/>
        <v>6.8882935474169962</v>
      </c>
      <c r="I12" s="65">
        <v>-6.3106849608385085E-2</v>
      </c>
      <c r="J12" s="59">
        <v>498.28663296122187</v>
      </c>
    </row>
    <row r="13" spans="2:10" x14ac:dyDescent="0.2">
      <c r="B13" s="18" t="s">
        <v>67</v>
      </c>
      <c r="C13" s="19">
        <v>0.80177871442873561</v>
      </c>
      <c r="D13" s="20">
        <v>1.1231857418073357</v>
      </c>
      <c r="E13" s="20">
        <v>0.67029586661307927</v>
      </c>
      <c r="F13" s="20">
        <v>0.31441344499884261</v>
      </c>
      <c r="G13" s="20">
        <v>2.08278231636036</v>
      </c>
      <c r="H13" s="21">
        <f t="shared" si="0"/>
        <v>4.992456084208353</v>
      </c>
      <c r="I13" s="65">
        <v>4.4545448887252537E-2</v>
      </c>
      <c r="J13" s="59">
        <v>376.89602315013235</v>
      </c>
    </row>
    <row r="14" spans="2:10" x14ac:dyDescent="0.2">
      <c r="B14" s="7" t="s">
        <v>68</v>
      </c>
      <c r="C14" s="13">
        <v>0.24166519286833238</v>
      </c>
      <c r="D14" s="9">
        <v>0.29718926310581234</v>
      </c>
      <c r="E14" s="9">
        <v>0.17364683858846283</v>
      </c>
      <c r="F14" s="9">
        <v>0.1411562660600022</v>
      </c>
      <c r="G14" s="9">
        <v>1.0981814341300786</v>
      </c>
      <c r="H14" s="14">
        <f t="shared" si="0"/>
        <v>1.9518389947526884</v>
      </c>
      <c r="I14" s="30">
        <v>5.886057236982345E-2</v>
      </c>
      <c r="J14" s="58">
        <v>146.62703649584316</v>
      </c>
    </row>
    <row r="15" spans="2:10" x14ac:dyDescent="0.2">
      <c r="B15" s="7" t="s">
        <v>69</v>
      </c>
      <c r="C15" s="13">
        <v>0.66670131898838036</v>
      </c>
      <c r="D15" s="9">
        <v>0.7387423661643252</v>
      </c>
      <c r="E15" s="9">
        <v>0.50181409985870074</v>
      </c>
      <c r="F15" s="9">
        <v>0.6036964168440293</v>
      </c>
      <c r="G15" s="9">
        <v>2.0330866466680106</v>
      </c>
      <c r="H15" s="14">
        <f t="shared" si="0"/>
        <v>4.544040848523446</v>
      </c>
      <c r="I15" s="30">
        <v>-0.11607162499432999</v>
      </c>
      <c r="J15" s="58">
        <v>336.85661183522069</v>
      </c>
    </row>
    <row r="16" spans="2:10" x14ac:dyDescent="0.2">
      <c r="B16" s="18" t="s">
        <v>70</v>
      </c>
      <c r="C16" s="19">
        <v>0.17127859431304021</v>
      </c>
      <c r="D16" s="20">
        <v>0.25871380177826542</v>
      </c>
      <c r="E16" s="20">
        <v>0.23595703737303253</v>
      </c>
      <c r="F16" s="20">
        <v>0.11427379733438316</v>
      </c>
      <c r="G16" s="20">
        <v>1.0267770879111449</v>
      </c>
      <c r="H16" s="21">
        <f t="shared" si="0"/>
        <v>1.807000318709866</v>
      </c>
      <c r="I16" s="65">
        <v>4.498333082037087E-2</v>
      </c>
      <c r="J16" s="59">
        <v>143.91019731493475</v>
      </c>
    </row>
    <row r="17" spans="1:10" x14ac:dyDescent="0.2">
      <c r="B17" s="18" t="s">
        <v>71</v>
      </c>
      <c r="C17" s="19">
        <v>7.0049171510666861</v>
      </c>
      <c r="D17" s="20">
        <v>7.5705594879409217</v>
      </c>
      <c r="E17" s="20">
        <v>4.7904735810174284</v>
      </c>
      <c r="F17" s="20">
        <v>3.1632328301672135</v>
      </c>
      <c r="G17" s="20">
        <v>7.540574495078725</v>
      </c>
      <c r="H17" s="21">
        <f t="shared" si="0"/>
        <v>30.069757545270974</v>
      </c>
      <c r="I17" s="65">
        <v>4.9513290510732721E-2</v>
      </c>
      <c r="J17" s="59">
        <v>1855.3659122413542</v>
      </c>
    </row>
    <row r="18" spans="1:10" x14ac:dyDescent="0.2">
      <c r="B18" s="7" t="s">
        <v>72</v>
      </c>
      <c r="C18" s="13">
        <v>19.374729199630355</v>
      </c>
      <c r="D18" s="9">
        <v>20.209388610411555</v>
      </c>
      <c r="E18" s="9">
        <v>13.203633219284374</v>
      </c>
      <c r="F18" s="9">
        <v>8.5667624540869198</v>
      </c>
      <c r="G18" s="9">
        <v>17.940732479455427</v>
      </c>
      <c r="H18" s="14">
        <f t="shared" si="0"/>
        <v>79.295245962868634</v>
      </c>
      <c r="I18" s="30">
        <v>1.6196940331269838E-2</v>
      </c>
      <c r="J18" s="58">
        <v>4770.7266368240762</v>
      </c>
    </row>
    <row r="19" spans="1:10" x14ac:dyDescent="0.2">
      <c r="B19" s="7" t="s">
        <v>73</v>
      </c>
      <c r="C19" s="13">
        <v>2.3850562217088807</v>
      </c>
      <c r="D19" s="9">
        <v>2.7138074166205923</v>
      </c>
      <c r="E19" s="9">
        <v>1.4825570672343862</v>
      </c>
      <c r="F19" s="9">
        <v>1.0165690639898495</v>
      </c>
      <c r="G19" s="9">
        <v>2.8435427695662048</v>
      </c>
      <c r="H19" s="14">
        <f t="shared" si="0"/>
        <v>10.441532539119912</v>
      </c>
      <c r="I19" s="30">
        <v>2.0135338099664724E-2</v>
      </c>
      <c r="J19" s="58">
        <v>649.05328176897763</v>
      </c>
    </row>
    <row r="20" spans="1:10" x14ac:dyDescent="0.2">
      <c r="B20" s="18" t="s">
        <v>74</v>
      </c>
      <c r="C20" s="19">
        <v>2.0324276247424073</v>
      </c>
      <c r="D20" s="20">
        <v>1.7998098626045138</v>
      </c>
      <c r="E20" s="20">
        <v>1.2647055192910863</v>
      </c>
      <c r="F20" s="20">
        <v>0.85230992022112506</v>
      </c>
      <c r="G20" s="20">
        <v>1.799866689461874</v>
      </c>
      <c r="H20" s="21">
        <f t="shared" si="0"/>
        <v>7.7491196163210061</v>
      </c>
      <c r="I20" s="65">
        <v>3.1800295194111428E-2</v>
      </c>
      <c r="J20" s="59">
        <v>483.81409811119562</v>
      </c>
    </row>
    <row r="21" spans="1:10" x14ac:dyDescent="0.2">
      <c r="B21" s="23" t="s">
        <v>6</v>
      </c>
      <c r="C21" s="24">
        <f t="shared" ref="C21:H21" si="1">SUM(C6:C20)</f>
        <v>64.131742452312707</v>
      </c>
      <c r="D21" s="25">
        <f t="shared" si="1"/>
        <v>72.511935583666698</v>
      </c>
      <c r="E21" s="25">
        <f t="shared" si="1"/>
        <v>48.118365223875422</v>
      </c>
      <c r="F21" s="25">
        <f t="shared" si="1"/>
        <v>32.09508994896705</v>
      </c>
      <c r="G21" s="25">
        <f t="shared" si="1"/>
        <v>76.174556204309056</v>
      </c>
      <c r="H21" s="26">
        <f t="shared" si="1"/>
        <v>293.03168941313095</v>
      </c>
      <c r="I21" s="31">
        <f>NW!H21</f>
        <v>3.5856256107288598E-2</v>
      </c>
      <c r="J21" s="63">
        <f>SUM(J6:J20)</f>
        <v>18343.879644341148</v>
      </c>
    </row>
    <row r="22" spans="1:10" x14ac:dyDescent="0.2">
      <c r="A22" s="22"/>
      <c r="B22" s="8" t="s">
        <v>8</v>
      </c>
      <c r="C22" s="15">
        <v>1061.7090088558266</v>
      </c>
      <c r="D22" s="16">
        <v>1555.1696604993847</v>
      </c>
      <c r="E22" s="16">
        <v>1048.8334572090657</v>
      </c>
      <c r="F22" s="16">
        <v>1005.4470515365362</v>
      </c>
      <c r="G22" s="25">
        <v>1822.7585694903773</v>
      </c>
      <c r="H22" s="17">
        <f t="shared" ref="H22" si="2">SUM(C22:G22)</f>
        <v>6493.9177475911902</v>
      </c>
      <c r="I22" s="32">
        <v>4.1800359152376787E-2</v>
      </c>
      <c r="J22" s="60">
        <v>410238.73446324695</v>
      </c>
    </row>
    <row r="23" spans="1:10" x14ac:dyDescent="0.2">
      <c r="B23" s="61" t="s">
        <v>13</v>
      </c>
    </row>
    <row r="24" spans="1:10" x14ac:dyDescent="0.2">
      <c r="B24" s="62" t="s">
        <v>14</v>
      </c>
      <c r="C24" s="1"/>
      <c r="D24" s="1"/>
      <c r="E24" s="1"/>
      <c r="F24" s="1"/>
    </row>
    <row r="25" spans="1:10" x14ac:dyDescent="0.2">
      <c r="B25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/>
  </sheetViews>
  <sheetFormatPr defaultRowHeight="12.75" x14ac:dyDescent="0.2"/>
  <cols>
    <col min="2" max="2" width="23.42578125" customWidth="1"/>
    <col min="3" max="7" width="11.85546875" customWidth="1"/>
    <col min="8" max="8" width="10.85546875" customWidth="1"/>
    <col min="9" max="10" width="9.42578125" customWidth="1"/>
  </cols>
  <sheetData>
    <row r="2" spans="2:10" ht="22.5" customHeight="1" x14ac:dyDescent="0.2">
      <c r="B2" s="80" t="s">
        <v>20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4">
        <v>2011</v>
      </c>
      <c r="D5" s="4">
        <v>2012</v>
      </c>
      <c r="E5" s="4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60</v>
      </c>
      <c r="C6" s="11">
        <v>1.9826975667487092</v>
      </c>
      <c r="D6" s="11">
        <v>1.8398093418673607</v>
      </c>
      <c r="E6" s="11">
        <v>1.7538737054978037</v>
      </c>
      <c r="F6" s="11">
        <v>1.9368495825467844</v>
      </c>
      <c r="G6" s="12">
        <v>1.9406976503394626</v>
      </c>
      <c r="H6" s="27">
        <f>G6/F6-1</f>
        <v>1.9867664620700776E-3</v>
      </c>
      <c r="I6" s="33">
        <f t="shared" ref="I6:I21" si="0">G6/G$21</f>
        <v>6.6228251771205827E-3</v>
      </c>
      <c r="J6" s="33">
        <f t="shared" ref="J6:J22" si="1">G6/G$22</f>
        <v>2.9884851114095676E-4</v>
      </c>
    </row>
    <row r="7" spans="2:10" x14ac:dyDescent="0.2">
      <c r="B7" s="7" t="s">
        <v>61</v>
      </c>
      <c r="C7" s="9">
        <v>2.1674230065891074</v>
      </c>
      <c r="D7" s="9">
        <v>3.0650259983617874</v>
      </c>
      <c r="E7" s="9">
        <v>2.9347166776057643</v>
      </c>
      <c r="F7" s="9">
        <v>2.7102514564032241</v>
      </c>
      <c r="G7" s="14">
        <v>2.6572476266922269</v>
      </c>
      <c r="H7" s="28">
        <f t="shared" ref="H7:H22" si="2">G7/F7-1</f>
        <v>-1.955679410697142E-2</v>
      </c>
      <c r="I7" s="34">
        <f t="shared" si="0"/>
        <v>9.0681237650918518E-3</v>
      </c>
      <c r="J7" s="34">
        <f t="shared" si="1"/>
        <v>4.0919021921364624E-4</v>
      </c>
    </row>
    <row r="8" spans="2:10" x14ac:dyDescent="0.2">
      <c r="B8" s="18" t="s">
        <v>62</v>
      </c>
      <c r="C8" s="20">
        <v>100.02532639579628</v>
      </c>
      <c r="D8" s="20">
        <v>111.90684277875393</v>
      </c>
      <c r="E8" s="20">
        <v>115.37483922344298</v>
      </c>
      <c r="F8" s="20">
        <v>113.93584648461172</v>
      </c>
      <c r="G8" s="21">
        <v>121.98728680078018</v>
      </c>
      <c r="H8" s="29">
        <f t="shared" si="2"/>
        <v>7.066643698702757E-2</v>
      </c>
      <c r="I8" s="35">
        <f t="shared" si="0"/>
        <v>0.41629383854384538</v>
      </c>
      <c r="J8" s="35">
        <f t="shared" si="1"/>
        <v>1.8784852463834996E-2</v>
      </c>
    </row>
    <row r="9" spans="2:10" x14ac:dyDescent="0.2">
      <c r="B9" s="18" t="s">
        <v>63</v>
      </c>
      <c r="C9" s="20">
        <v>4.6067403765718327</v>
      </c>
      <c r="D9" s="20">
        <v>5.0259558907456379</v>
      </c>
      <c r="E9" s="20">
        <v>5.2540742284408486</v>
      </c>
      <c r="F9" s="20">
        <v>5.0984819237885928</v>
      </c>
      <c r="G9" s="21">
        <v>4.9101520476283946</v>
      </c>
      <c r="H9" s="29">
        <f t="shared" si="2"/>
        <v>-3.6938421862689141E-2</v>
      </c>
      <c r="I9" s="35">
        <f t="shared" si="0"/>
        <v>1.6756385827970344E-2</v>
      </c>
      <c r="J9" s="35">
        <f t="shared" si="1"/>
        <v>7.5611552817245545E-4</v>
      </c>
    </row>
    <row r="10" spans="2:10" x14ac:dyDescent="0.2">
      <c r="B10" s="7" t="s">
        <v>64</v>
      </c>
      <c r="C10" s="9">
        <v>2.3455385303739038</v>
      </c>
      <c r="D10" s="9">
        <v>2.6455845648417178</v>
      </c>
      <c r="E10" s="9">
        <v>2.502518975507428</v>
      </c>
      <c r="F10" s="9">
        <v>2.5999081456917401</v>
      </c>
      <c r="G10" s="14">
        <v>2.6215335617929867</v>
      </c>
      <c r="H10" s="28">
        <f t="shared" si="2"/>
        <v>8.3177615859550968E-3</v>
      </c>
      <c r="I10" s="34">
        <f t="shared" si="0"/>
        <v>8.9462459403051656E-3</v>
      </c>
      <c r="J10" s="34">
        <f t="shared" si="1"/>
        <v>4.0369060152715985E-4</v>
      </c>
    </row>
    <row r="11" spans="2:10" x14ac:dyDescent="0.2">
      <c r="B11" s="7" t="s">
        <v>65</v>
      </c>
      <c r="C11" s="9">
        <v>11.310930860963701</v>
      </c>
      <c r="D11" s="9">
        <v>13.674337561870617</v>
      </c>
      <c r="E11" s="9">
        <v>11.494595853276836</v>
      </c>
      <c r="F11" s="9">
        <v>11.333674793692985</v>
      </c>
      <c r="G11" s="14">
        <v>11.175486268705802</v>
      </c>
      <c r="H11" s="28">
        <f t="shared" si="2"/>
        <v>-1.3957390508082423E-2</v>
      </c>
      <c r="I11" s="34">
        <f t="shared" si="0"/>
        <v>3.813746660331345E-2</v>
      </c>
      <c r="J11" s="34">
        <f t="shared" si="1"/>
        <v>1.7209158943922813E-3</v>
      </c>
    </row>
    <row r="12" spans="2:10" x14ac:dyDescent="0.2">
      <c r="B12" s="18" t="s">
        <v>66</v>
      </c>
      <c r="C12" s="20">
        <v>8.3554424866868846</v>
      </c>
      <c r="D12" s="20">
        <v>7.324847146390316</v>
      </c>
      <c r="E12" s="20">
        <v>7.6731149133470335</v>
      </c>
      <c r="F12" s="20">
        <v>7.3522722890414309</v>
      </c>
      <c r="G12" s="21">
        <v>6.8882935474169962</v>
      </c>
      <c r="H12" s="29">
        <f t="shared" si="2"/>
        <v>-6.3106849608385085E-2</v>
      </c>
      <c r="I12" s="35">
        <f t="shared" si="0"/>
        <v>2.3506991892967351E-2</v>
      </c>
      <c r="J12" s="35">
        <f t="shared" si="1"/>
        <v>1.0607300269505405E-3</v>
      </c>
    </row>
    <row r="13" spans="2:10" x14ac:dyDescent="0.2">
      <c r="B13" s="18" t="s">
        <v>67</v>
      </c>
      <c r="C13" s="20">
        <v>4.1129134256771511</v>
      </c>
      <c r="D13" s="20">
        <v>4.9804849656489125</v>
      </c>
      <c r="E13" s="20">
        <v>4.561340435733233</v>
      </c>
      <c r="F13" s="20">
        <v>4.7795489315728519</v>
      </c>
      <c r="G13" s="21">
        <v>4.992456084208353</v>
      </c>
      <c r="H13" s="29">
        <f t="shared" si="2"/>
        <v>4.4545448887252537E-2</v>
      </c>
      <c r="I13" s="35">
        <f t="shared" si="0"/>
        <v>1.703725659913094E-2</v>
      </c>
      <c r="J13" s="35">
        <f t="shared" si="1"/>
        <v>7.6878954712049146E-4</v>
      </c>
    </row>
    <row r="14" spans="2:10" x14ac:dyDescent="0.2">
      <c r="B14" s="7" t="s">
        <v>68</v>
      </c>
      <c r="C14" s="9">
        <v>1.7264457804259203</v>
      </c>
      <c r="D14" s="9">
        <v>1.5419683748566766</v>
      </c>
      <c r="E14" s="9">
        <v>1.6753927000900302</v>
      </c>
      <c r="F14" s="9">
        <v>1.8433390057996972</v>
      </c>
      <c r="G14" s="14">
        <v>1.9518389947526886</v>
      </c>
      <c r="H14" s="28">
        <f t="shared" si="2"/>
        <v>5.886057236982345E-2</v>
      </c>
      <c r="I14" s="34">
        <f t="shared" si="0"/>
        <v>6.6608461312212784E-3</v>
      </c>
      <c r="J14" s="34">
        <f t="shared" si="1"/>
        <v>3.0056416952257991E-4</v>
      </c>
    </row>
    <row r="15" spans="2:10" x14ac:dyDescent="0.2">
      <c r="B15" s="7" t="s">
        <v>69</v>
      </c>
      <c r="C15" s="9">
        <v>4.571681454562504</v>
      </c>
      <c r="D15" s="9">
        <v>4.9238871666690747</v>
      </c>
      <c r="E15" s="9">
        <v>4.9387995745107887</v>
      </c>
      <c r="F15" s="9">
        <v>5.1407342235102451</v>
      </c>
      <c r="G15" s="14">
        <v>4.544040848523446</v>
      </c>
      <c r="H15" s="28">
        <f t="shared" si="2"/>
        <v>-0.11607162499432999</v>
      </c>
      <c r="I15" s="34">
        <f t="shared" si="0"/>
        <v>1.5506994679053386E-2</v>
      </c>
      <c r="J15" s="34">
        <f t="shared" si="1"/>
        <v>6.9973797407720201E-4</v>
      </c>
    </row>
    <row r="16" spans="2:10" x14ac:dyDescent="0.2">
      <c r="B16" s="18" t="s">
        <v>70</v>
      </c>
      <c r="C16" s="20">
        <v>1.6439726901275675</v>
      </c>
      <c r="D16" s="20">
        <v>1.8509635679058452</v>
      </c>
      <c r="E16" s="20">
        <v>1.6206283814292528</v>
      </c>
      <c r="F16" s="20">
        <v>1.7292144911931455</v>
      </c>
      <c r="G16" s="21">
        <v>1.8070003187098662</v>
      </c>
      <c r="H16" s="29">
        <f t="shared" si="2"/>
        <v>4.498333082037087E-2</v>
      </c>
      <c r="I16" s="35">
        <f t="shared" si="0"/>
        <v>6.1665696373277411E-3</v>
      </c>
      <c r="J16" s="35">
        <f t="shared" si="1"/>
        <v>2.7826042597785331E-4</v>
      </c>
    </row>
    <row r="17" spans="1:10" x14ac:dyDescent="0.2">
      <c r="B17" s="18" t="s">
        <v>71</v>
      </c>
      <c r="C17" s="20">
        <v>26.05218810572887</v>
      </c>
      <c r="D17" s="20">
        <v>26.825428892002279</v>
      </c>
      <c r="E17" s="20">
        <v>25.82975376828227</v>
      </c>
      <c r="F17" s="20">
        <v>28.651145075673977</v>
      </c>
      <c r="G17" s="21">
        <v>30.069757545270974</v>
      </c>
      <c r="H17" s="29">
        <f t="shared" si="2"/>
        <v>4.9513290510732721E-2</v>
      </c>
      <c r="I17" s="35">
        <f t="shared" si="0"/>
        <v>0.10261606041822018</v>
      </c>
      <c r="J17" s="35">
        <f t="shared" si="1"/>
        <v>4.6304494011222804E-3</v>
      </c>
    </row>
    <row r="18" spans="1:10" x14ac:dyDescent="0.2">
      <c r="B18" s="7" t="s">
        <v>72</v>
      </c>
      <c r="C18" s="9">
        <v>53.90424103191328</v>
      </c>
      <c r="D18" s="9">
        <v>64.208466099018707</v>
      </c>
      <c r="E18" s="9">
        <v>61.30249747644713</v>
      </c>
      <c r="F18" s="9">
        <v>78.031376415106294</v>
      </c>
      <c r="G18" s="14">
        <v>79.29524596286862</v>
      </c>
      <c r="H18" s="28">
        <f t="shared" si="2"/>
        <v>1.6196940331269838E-2</v>
      </c>
      <c r="I18" s="34">
        <f t="shared" si="0"/>
        <v>0.27060297171844155</v>
      </c>
      <c r="J18" s="34">
        <f t="shared" si="1"/>
        <v>1.2210694536788962E-2</v>
      </c>
    </row>
    <row r="19" spans="1:10" x14ac:dyDescent="0.2">
      <c r="B19" s="7" t="s">
        <v>73</v>
      </c>
      <c r="C19" s="9">
        <v>10.029524346015549</v>
      </c>
      <c r="D19" s="9">
        <v>10.44121643417663</v>
      </c>
      <c r="E19" s="9">
        <v>11.084402803936767</v>
      </c>
      <c r="F19" s="9">
        <v>10.235438523843982</v>
      </c>
      <c r="G19" s="14">
        <v>10.441532539119914</v>
      </c>
      <c r="H19" s="28">
        <f t="shared" si="2"/>
        <v>2.0135338099664724E-2</v>
      </c>
      <c r="I19" s="34">
        <f t="shared" si="0"/>
        <v>3.5632775963690778E-2</v>
      </c>
      <c r="J19" s="34">
        <f t="shared" si="1"/>
        <v>1.6078941780549999E-3</v>
      </c>
    </row>
    <row r="20" spans="1:10" x14ac:dyDescent="0.2">
      <c r="B20" s="18" t="s">
        <v>74</v>
      </c>
      <c r="C20" s="20">
        <v>7.008163750850235</v>
      </c>
      <c r="D20" s="20">
        <v>7.5019593939913785</v>
      </c>
      <c r="E20" s="20">
        <v>7.1353757223426282</v>
      </c>
      <c r="F20" s="20">
        <v>7.5102901718623505</v>
      </c>
      <c r="G20" s="21">
        <v>7.749119616321007</v>
      </c>
      <c r="H20" s="29">
        <f t="shared" si="2"/>
        <v>3.1800295194111428E-2</v>
      </c>
      <c r="I20" s="35">
        <f t="shared" si="0"/>
        <v>2.6444647102299931E-2</v>
      </c>
      <c r="J20" s="35">
        <f t="shared" si="1"/>
        <v>1.193288846196953E-3</v>
      </c>
    </row>
    <row r="21" spans="1:10" x14ac:dyDescent="0.2">
      <c r="B21" s="23" t="s">
        <v>6</v>
      </c>
      <c r="C21" s="25">
        <f>SUM(C6:C20)</f>
        <v>239.8432298090315</v>
      </c>
      <c r="D21" s="25">
        <f>SUM(D6:D20)</f>
        <v>267.7567781771009</v>
      </c>
      <c r="E21" s="25">
        <f>SUM(E6:E20)</f>
        <v>265.1359244398908</v>
      </c>
      <c r="F21" s="25">
        <f>SUM(F6:F20)</f>
        <v>282.88837151433898</v>
      </c>
      <c r="G21" s="26">
        <f>SUM(G6:G20)</f>
        <v>293.03168941313095</v>
      </c>
      <c r="H21" s="31">
        <f t="shared" si="2"/>
        <v>3.5856256107288598E-2</v>
      </c>
      <c r="I21" s="36">
        <f t="shared" si="0"/>
        <v>1</v>
      </c>
      <c r="J21" s="37">
        <f t="shared" si="1"/>
        <v>4.5124022324093363E-2</v>
      </c>
    </row>
    <row r="22" spans="1:10" x14ac:dyDescent="0.2">
      <c r="A22" s="22"/>
      <c r="B22" s="8" t="s">
        <v>8</v>
      </c>
      <c r="C22" s="16">
        <v>5348.8688847083258</v>
      </c>
      <c r="D22" s="16">
        <v>5806.2624886364956</v>
      </c>
      <c r="E22" s="16">
        <v>5963.9992726009214</v>
      </c>
      <c r="F22" s="16">
        <v>6233.3527079239666</v>
      </c>
      <c r="G22" s="17">
        <v>6493.9177475911902</v>
      </c>
      <c r="H22" s="32">
        <f t="shared" si="2"/>
        <v>4.1801748092320734E-2</v>
      </c>
      <c r="I22" s="38"/>
      <c r="J22" s="39">
        <f t="shared" si="1"/>
        <v>1</v>
      </c>
    </row>
  </sheetData>
  <sortState ref="A6:A23">
    <sortCondition ref="A6:A23"/>
  </sortState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/>
  </sheetViews>
  <sheetFormatPr defaultRowHeight="12.75" x14ac:dyDescent="0.2"/>
  <cols>
    <col min="2" max="2" width="23.42578125" customWidth="1"/>
    <col min="3" max="7" width="11.85546875" customWidth="1"/>
    <col min="8" max="8" width="10.85546875" customWidth="1"/>
    <col min="9" max="10" width="9.42578125" customWidth="1"/>
  </cols>
  <sheetData>
    <row r="2" spans="2:10" ht="22.5" customHeight="1" x14ac:dyDescent="0.2">
      <c r="B2" s="80" t="s">
        <v>20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">
        <v>2011</v>
      </c>
      <c r="D5" s="5">
        <v>2012</v>
      </c>
      <c r="E5" s="5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60</v>
      </c>
      <c r="C6" s="40">
        <v>31.52545915465317</v>
      </c>
      <c r="D6" s="40">
        <v>32.077147487662039</v>
      </c>
      <c r="E6" s="40">
        <v>32.162009051100625</v>
      </c>
      <c r="F6" s="40">
        <v>37.16109910146961</v>
      </c>
      <c r="G6" s="41">
        <v>36.850964292680295</v>
      </c>
      <c r="H6" s="27">
        <f>G6/F6-1</f>
        <v>-8.3456845004094005E-3</v>
      </c>
      <c r="I6" s="33">
        <f t="shared" ref="I6:I21" si="0">G6/G$21</f>
        <v>9.2009030445922031E-3</v>
      </c>
      <c r="J6" s="33">
        <f t="shared" ref="J6:J22" si="1">G6/G$22</f>
        <v>4.2985975871858361E-4</v>
      </c>
    </row>
    <row r="7" spans="2:10" x14ac:dyDescent="0.2">
      <c r="B7" s="7" t="s">
        <v>61</v>
      </c>
      <c r="C7" s="42">
        <v>38.68215226937307</v>
      </c>
      <c r="D7" s="42">
        <v>38.051943245046004</v>
      </c>
      <c r="E7" s="42">
        <v>37.438150173812801</v>
      </c>
      <c r="F7" s="42">
        <v>36.470291515311956</v>
      </c>
      <c r="G7" s="43">
        <v>34.979902770003065</v>
      </c>
      <c r="H7" s="28">
        <f t="shared" ref="H7:H22" si="2">G7/F7-1</f>
        <v>-4.0865830334346431E-2</v>
      </c>
      <c r="I7" s="34">
        <f t="shared" si="0"/>
        <v>8.7337387249860603E-3</v>
      </c>
      <c r="J7" s="34">
        <f t="shared" si="1"/>
        <v>4.0803416825919319E-4</v>
      </c>
    </row>
    <row r="8" spans="2:10" x14ac:dyDescent="0.2">
      <c r="B8" s="18" t="s">
        <v>62</v>
      </c>
      <c r="C8" s="44">
        <v>1614.0485100095163</v>
      </c>
      <c r="D8" s="44">
        <v>1650.9103891126088</v>
      </c>
      <c r="E8" s="44">
        <v>1708.1659952432724</v>
      </c>
      <c r="F8" s="44">
        <v>1614.4374578355851</v>
      </c>
      <c r="G8" s="45">
        <v>1687.7652277007301</v>
      </c>
      <c r="H8" s="29">
        <f t="shared" si="2"/>
        <v>4.5420012716660407E-2</v>
      </c>
      <c r="I8" s="35">
        <f t="shared" si="0"/>
        <v>0.42139912808721308</v>
      </c>
      <c r="J8" s="35">
        <f t="shared" si="1"/>
        <v>1.9687472701960137E-2</v>
      </c>
    </row>
    <row r="9" spans="2:10" x14ac:dyDescent="0.2">
      <c r="B9" s="18" t="s">
        <v>63</v>
      </c>
      <c r="C9" s="44">
        <v>36.377348957613528</v>
      </c>
      <c r="D9" s="44">
        <v>37.249942771116729</v>
      </c>
      <c r="E9" s="44">
        <v>38.13903045284038</v>
      </c>
      <c r="F9" s="44">
        <v>38.464701845439073</v>
      </c>
      <c r="G9" s="45">
        <v>38.26790167467724</v>
      </c>
      <c r="H9" s="29">
        <f t="shared" si="2"/>
        <v>-5.116383627582155E-3</v>
      </c>
      <c r="I9" s="35">
        <f t="shared" si="0"/>
        <v>9.5546822121729477E-3</v>
      </c>
      <c r="J9" s="35">
        <f t="shared" si="1"/>
        <v>4.4638807413272137E-4</v>
      </c>
    </row>
    <row r="10" spans="2:10" x14ac:dyDescent="0.2">
      <c r="B10" s="7" t="s">
        <v>64</v>
      </c>
      <c r="C10" s="42">
        <v>34.418739075344057</v>
      </c>
      <c r="D10" s="42">
        <v>34.832608945731515</v>
      </c>
      <c r="E10" s="42">
        <v>32.729542600067518</v>
      </c>
      <c r="F10" s="42">
        <v>31.926895740181102</v>
      </c>
      <c r="G10" s="43">
        <v>31.04597026164091</v>
      </c>
      <c r="H10" s="28">
        <f t="shared" si="2"/>
        <v>-2.7591955250178546E-2</v>
      </c>
      <c r="I10" s="34">
        <f t="shared" si="0"/>
        <v>7.7515193370228759E-3</v>
      </c>
      <c r="J10" s="34">
        <f t="shared" si="1"/>
        <v>3.6214556503489059E-4</v>
      </c>
    </row>
    <row r="11" spans="2:10" x14ac:dyDescent="0.2">
      <c r="B11" s="7" t="s">
        <v>65</v>
      </c>
      <c r="C11" s="42">
        <v>189.00749003145609</v>
      </c>
      <c r="D11" s="42">
        <v>189.51440735979261</v>
      </c>
      <c r="E11" s="42">
        <v>182.40105728588875</v>
      </c>
      <c r="F11" s="42">
        <v>166.23011573259748</v>
      </c>
      <c r="G11" s="43">
        <v>166.93487172232221</v>
      </c>
      <c r="H11" s="28">
        <f t="shared" si="2"/>
        <v>4.2396408533964536E-3</v>
      </c>
      <c r="I11" s="34">
        <f t="shared" si="0"/>
        <v>4.1680091660006011E-2</v>
      </c>
      <c r="J11" s="34">
        <f t="shared" si="1"/>
        <v>1.9472647475476926E-3</v>
      </c>
    </row>
    <row r="12" spans="2:10" x14ac:dyDescent="0.2">
      <c r="B12" s="18" t="s">
        <v>66</v>
      </c>
      <c r="C12" s="44">
        <v>100.67950082722054</v>
      </c>
      <c r="D12" s="44">
        <v>102.17481910648729</v>
      </c>
      <c r="E12" s="44">
        <v>108.09459725284049</v>
      </c>
      <c r="F12" s="44">
        <v>106.65329526536027</v>
      </c>
      <c r="G12" s="45">
        <v>98.002185815300351</v>
      </c>
      <c r="H12" s="29">
        <f t="shared" si="2"/>
        <v>-8.111431933289448E-2</v>
      </c>
      <c r="I12" s="35">
        <f t="shared" si="0"/>
        <v>2.4469064165677588E-2</v>
      </c>
      <c r="J12" s="35">
        <f t="shared" si="1"/>
        <v>1.1431775736958538E-3</v>
      </c>
    </row>
    <row r="13" spans="2:10" x14ac:dyDescent="0.2">
      <c r="B13" s="18" t="s">
        <v>67</v>
      </c>
      <c r="C13" s="44">
        <v>78.477921442430784</v>
      </c>
      <c r="D13" s="44">
        <v>79.468897407226208</v>
      </c>
      <c r="E13" s="44">
        <v>77.630441877020431</v>
      </c>
      <c r="F13" s="44">
        <v>75.123969151056329</v>
      </c>
      <c r="G13" s="45">
        <v>77.147840354936832</v>
      </c>
      <c r="H13" s="29">
        <f t="shared" si="2"/>
        <v>2.6940418973483427E-2</v>
      </c>
      <c r="I13" s="35">
        <f t="shared" si="0"/>
        <v>1.9262177064561778E-2</v>
      </c>
      <c r="J13" s="35">
        <f t="shared" si="1"/>
        <v>8.9991544799873982E-4</v>
      </c>
    </row>
    <row r="14" spans="2:10" x14ac:dyDescent="0.2">
      <c r="B14" s="7" t="s">
        <v>68</v>
      </c>
      <c r="C14" s="42">
        <v>19.941937017028028</v>
      </c>
      <c r="D14" s="42">
        <v>20.634490320703183</v>
      </c>
      <c r="E14" s="42">
        <v>22.715385629336318</v>
      </c>
      <c r="F14" s="42">
        <v>24.304228914342222</v>
      </c>
      <c r="G14" s="43">
        <v>25.779767419738349</v>
      </c>
      <c r="H14" s="28">
        <f t="shared" si="2"/>
        <v>6.0711183662584434E-2</v>
      </c>
      <c r="I14" s="34">
        <f t="shared" si="0"/>
        <v>6.4366603450934359E-3</v>
      </c>
      <c r="J14" s="34">
        <f t="shared" si="1"/>
        <v>3.0071627203174931E-4</v>
      </c>
    </row>
    <row r="15" spans="2:10" x14ac:dyDescent="0.2">
      <c r="B15" s="7" t="s">
        <v>69</v>
      </c>
      <c r="C15" s="42">
        <v>63.188325793254812</v>
      </c>
      <c r="D15" s="42">
        <v>67.958295324117543</v>
      </c>
      <c r="E15" s="42">
        <v>71.195563479378777</v>
      </c>
      <c r="F15" s="42">
        <v>73.011003613320057</v>
      </c>
      <c r="G15" s="43">
        <v>64.967854146844232</v>
      </c>
      <c r="H15" s="28">
        <f t="shared" si="2"/>
        <v>-0.11016352424182319</v>
      </c>
      <c r="I15" s="34">
        <f t="shared" si="0"/>
        <v>1.6221093219507824E-2</v>
      </c>
      <c r="J15" s="34">
        <f t="shared" si="1"/>
        <v>7.5783813650634219E-4</v>
      </c>
    </row>
    <row r="16" spans="2:10" x14ac:dyDescent="0.2">
      <c r="B16" s="18" t="s">
        <v>70</v>
      </c>
      <c r="C16" s="44">
        <v>21.288293324958772</v>
      </c>
      <c r="D16" s="44">
        <v>21.684106882907571</v>
      </c>
      <c r="E16" s="44">
        <v>19.502356727214334</v>
      </c>
      <c r="F16" s="44">
        <v>19.372773345172973</v>
      </c>
      <c r="G16" s="45">
        <v>22.13096995781191</v>
      </c>
      <c r="H16" s="29">
        <f t="shared" si="2"/>
        <v>0.1423748971556611</v>
      </c>
      <c r="I16" s="35">
        <f t="shared" si="0"/>
        <v>5.5256331217649075E-3</v>
      </c>
      <c r="J16" s="35">
        <f t="shared" si="1"/>
        <v>2.5815371697513107E-4</v>
      </c>
    </row>
    <row r="17" spans="1:10" x14ac:dyDescent="0.2">
      <c r="B17" s="18" t="s">
        <v>71</v>
      </c>
      <c r="C17" s="44">
        <v>406.36833921661963</v>
      </c>
      <c r="D17" s="44">
        <v>415.22944895771883</v>
      </c>
      <c r="E17" s="44">
        <v>405.66157533644019</v>
      </c>
      <c r="F17" s="44">
        <v>423.14295772561559</v>
      </c>
      <c r="G17" s="45">
        <v>419.95982783977638</v>
      </c>
      <c r="H17" s="29">
        <f t="shared" si="2"/>
        <v>-7.5225874086347622E-3</v>
      </c>
      <c r="I17" s="35">
        <f t="shared" si="0"/>
        <v>0.10485504878212708</v>
      </c>
      <c r="J17" s="35">
        <f t="shared" si="1"/>
        <v>4.8987545843559273E-3</v>
      </c>
    </row>
    <row r="18" spans="1:10" x14ac:dyDescent="0.2">
      <c r="B18" s="7" t="s">
        <v>72</v>
      </c>
      <c r="C18" s="42">
        <v>895.24908866804446</v>
      </c>
      <c r="D18" s="42">
        <v>895.33288107352212</v>
      </c>
      <c r="E18" s="42">
        <v>852.51226554423988</v>
      </c>
      <c r="F18" s="42">
        <v>1043.3371387407876</v>
      </c>
      <c r="G18" s="43">
        <v>1056.5671155566592</v>
      </c>
      <c r="H18" s="28">
        <f t="shared" si="2"/>
        <v>1.2680442710818252E-2</v>
      </c>
      <c r="I18" s="34">
        <f t="shared" si="0"/>
        <v>0.26380236655767031</v>
      </c>
      <c r="J18" s="34">
        <f t="shared" si="1"/>
        <v>1.2324662165038332E-2</v>
      </c>
    </row>
    <row r="19" spans="1:10" x14ac:dyDescent="0.2">
      <c r="B19" s="7" t="s">
        <v>73</v>
      </c>
      <c r="C19" s="42">
        <v>140.82949592767821</v>
      </c>
      <c r="D19" s="42">
        <v>142.38853656026683</v>
      </c>
      <c r="E19" s="42">
        <v>153.10116263678606</v>
      </c>
      <c r="F19" s="42">
        <v>135.55120619744852</v>
      </c>
      <c r="G19" s="43">
        <v>136.19094245709221</v>
      </c>
      <c r="H19" s="28">
        <f t="shared" si="2"/>
        <v>4.719517277565366E-3</v>
      </c>
      <c r="I19" s="34">
        <f t="shared" si="0"/>
        <v>3.4003985544232833E-2</v>
      </c>
      <c r="J19" s="34">
        <f t="shared" si="1"/>
        <v>1.5886424354949796E-3</v>
      </c>
    </row>
    <row r="20" spans="1:10" x14ac:dyDescent="0.2">
      <c r="B20" s="18" t="s">
        <v>74</v>
      </c>
      <c r="C20" s="44">
        <v>98.886899422818345</v>
      </c>
      <c r="D20" s="44">
        <v>97.85548024825124</v>
      </c>
      <c r="E20" s="44">
        <v>96.290434322165524</v>
      </c>
      <c r="F20" s="44">
        <v>105.72785203939223</v>
      </c>
      <c r="G20" s="45">
        <v>108.55512181513417</v>
      </c>
      <c r="H20" s="29">
        <f t="shared" si="2"/>
        <v>2.6741012147759813E-2</v>
      </c>
      <c r="I20" s="35">
        <f t="shared" si="0"/>
        <v>2.7103908133371098E-2</v>
      </c>
      <c r="J20" s="35">
        <f t="shared" si="1"/>
        <v>1.2662756420837756E-3</v>
      </c>
    </row>
    <row r="21" spans="1:10" x14ac:dyDescent="0.2">
      <c r="B21" s="23" t="s">
        <v>6</v>
      </c>
      <c r="C21" s="48">
        <f>SUM(C6:C20)</f>
        <v>3768.9695011380099</v>
      </c>
      <c r="D21" s="48">
        <f>SUM(D6:D20)</f>
        <v>3825.3633948031579</v>
      </c>
      <c r="E21" s="48">
        <f>SUM(E6:E20)</f>
        <v>3837.7395676124052</v>
      </c>
      <c r="F21" s="48">
        <f>SUM(F6:F20)</f>
        <v>3930.9149867630804</v>
      </c>
      <c r="G21" s="49">
        <f>SUM(G6:G20)</f>
        <v>4005.1464637853474</v>
      </c>
      <c r="H21" s="31">
        <f t="shared" si="2"/>
        <v>1.8884019947577935E-2</v>
      </c>
      <c r="I21" s="36">
        <f t="shared" si="0"/>
        <v>1</v>
      </c>
      <c r="J21" s="37">
        <f t="shared" si="1"/>
        <v>4.6719300989834046E-2</v>
      </c>
    </row>
    <row r="22" spans="1:10" x14ac:dyDescent="0.2">
      <c r="A22" s="22"/>
      <c r="B22" s="8" t="s">
        <v>8</v>
      </c>
      <c r="C22" s="46">
        <v>77125.886122430325</v>
      </c>
      <c r="D22" s="46">
        <v>80035.118878454014</v>
      </c>
      <c r="E22" s="46">
        <v>83390.381163577389</v>
      </c>
      <c r="F22" s="46">
        <v>84502.015535159167</v>
      </c>
      <c r="G22" s="47">
        <v>85727.876464950808</v>
      </c>
      <c r="H22" s="32">
        <f t="shared" si="2"/>
        <v>1.4506883913101287E-2</v>
      </c>
      <c r="I22" s="38"/>
      <c r="J22" s="39">
        <f t="shared" si="1"/>
        <v>1</v>
      </c>
    </row>
  </sheetData>
  <sortState ref="A6:A23">
    <sortCondition ref="A6:A23"/>
  </sortState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/>
  </sheetViews>
  <sheetFormatPr defaultRowHeight="12.75" x14ac:dyDescent="0.2"/>
  <cols>
    <col min="2" max="2" width="23.42578125" customWidth="1"/>
    <col min="3" max="7" width="11.85546875" customWidth="1"/>
    <col min="8" max="8" width="10.85546875" customWidth="1"/>
    <col min="9" max="10" width="9.42578125" customWidth="1"/>
    <col min="11" max="12" width="1.5703125" customWidth="1"/>
  </cols>
  <sheetData>
    <row r="2" spans="2:10" ht="22.5" customHeight="1" x14ac:dyDescent="0.2">
      <c r="B2" s="80" t="s">
        <v>20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82"/>
      <c r="D4" s="82"/>
      <c r="E4" s="82"/>
      <c r="F4" s="82"/>
      <c r="G4" s="8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3">
        <v>2011</v>
      </c>
      <c r="D5" s="53">
        <v>2012</v>
      </c>
      <c r="E5" s="53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60</v>
      </c>
      <c r="C6" s="40">
        <v>568.85986556384432</v>
      </c>
      <c r="D6" s="40">
        <v>579.81832198044378</v>
      </c>
      <c r="E6" s="40">
        <v>600.44048985566906</v>
      </c>
      <c r="F6" s="40">
        <v>634.77192446161769</v>
      </c>
      <c r="G6" s="41">
        <v>596.88186438668356</v>
      </c>
      <c r="H6" s="27">
        <f>G6/F6-1</f>
        <v>-5.9690825341827458E-2</v>
      </c>
      <c r="I6" s="33">
        <f t="shared" ref="I6:I20" si="0">G6/G$21</f>
        <v>6.7898521742080385E-3</v>
      </c>
      <c r="J6" s="33">
        <f t="shared" ref="J6:J20" si="1">G6/G$22</f>
        <v>2.3782683830199624E-4</v>
      </c>
    </row>
    <row r="7" spans="2:10" x14ac:dyDescent="0.2">
      <c r="B7" s="7" t="s">
        <v>61</v>
      </c>
      <c r="C7" s="42">
        <v>670.11444603640621</v>
      </c>
      <c r="D7" s="42">
        <v>665.27446104165347</v>
      </c>
      <c r="E7" s="42">
        <v>672.72544875185883</v>
      </c>
      <c r="F7" s="42">
        <v>672.3568993259513</v>
      </c>
      <c r="G7" s="43">
        <v>645.22831163967146</v>
      </c>
      <c r="H7" s="28">
        <f t="shared" ref="H7:H22" si="2">G7/F7-1</f>
        <v>-4.0348493059975565E-2</v>
      </c>
      <c r="I7" s="34">
        <f t="shared" si="0"/>
        <v>7.3398190094933384E-3</v>
      </c>
      <c r="J7" s="34">
        <f t="shared" si="1"/>
        <v>2.5709042022557674E-4</v>
      </c>
    </row>
    <row r="8" spans="2:10" x14ac:dyDescent="0.2">
      <c r="B8" s="18" t="s">
        <v>62</v>
      </c>
      <c r="C8" s="44">
        <v>35323.493637651241</v>
      </c>
      <c r="D8" s="44">
        <v>36493.284424154808</v>
      </c>
      <c r="E8" s="44">
        <v>37625.828482252153</v>
      </c>
      <c r="F8" s="44">
        <v>36947.744861387473</v>
      </c>
      <c r="G8" s="45">
        <v>39598.983644969216</v>
      </c>
      <c r="H8" s="29">
        <f t="shared" si="2"/>
        <v>7.1756443959653859E-2</v>
      </c>
      <c r="I8" s="35">
        <f t="shared" si="0"/>
        <v>0.45045973288951768</v>
      </c>
      <c r="J8" s="35">
        <f t="shared" si="1"/>
        <v>1.5778165902112801E-2</v>
      </c>
    </row>
    <row r="9" spans="2:10" x14ac:dyDescent="0.2">
      <c r="B9" s="18" t="s">
        <v>63</v>
      </c>
      <c r="C9" s="44">
        <v>793.94383066541172</v>
      </c>
      <c r="D9" s="44">
        <v>798.05288518026521</v>
      </c>
      <c r="E9" s="44">
        <v>806.74806001425793</v>
      </c>
      <c r="F9" s="44">
        <v>821.73812897752623</v>
      </c>
      <c r="G9" s="45">
        <v>851.58459319725944</v>
      </c>
      <c r="H9" s="29">
        <f t="shared" si="2"/>
        <v>3.6321138288752275E-2</v>
      </c>
      <c r="I9" s="35">
        <f t="shared" si="0"/>
        <v>9.6872326780841622E-3</v>
      </c>
      <c r="J9" s="35">
        <f t="shared" si="1"/>
        <v>3.3931282458196649E-4</v>
      </c>
    </row>
    <row r="10" spans="2:10" x14ac:dyDescent="0.2">
      <c r="B10" s="7" t="s">
        <v>64</v>
      </c>
      <c r="C10" s="42">
        <v>767.58020968574772</v>
      </c>
      <c r="D10" s="42">
        <v>796.83087254664679</v>
      </c>
      <c r="E10" s="42">
        <v>806.71212586716888</v>
      </c>
      <c r="F10" s="42">
        <v>856.61030355257355</v>
      </c>
      <c r="G10" s="43">
        <v>773.39243542330564</v>
      </c>
      <c r="H10" s="28">
        <f t="shared" si="2"/>
        <v>-9.7147872006842495E-2</v>
      </c>
      <c r="I10" s="34">
        <f t="shared" si="0"/>
        <v>8.7977548364127113E-3</v>
      </c>
      <c r="J10" s="34">
        <f t="shared" si="1"/>
        <v>3.0815725633145762E-4</v>
      </c>
    </row>
    <row r="11" spans="2:10" x14ac:dyDescent="0.2">
      <c r="B11" s="7" t="s">
        <v>65</v>
      </c>
      <c r="C11" s="42">
        <v>3583.5370934393377</v>
      </c>
      <c r="D11" s="42">
        <v>3774.041127967892</v>
      </c>
      <c r="E11" s="42">
        <v>3360.1210959888808</v>
      </c>
      <c r="F11" s="42">
        <v>3179.3741307613805</v>
      </c>
      <c r="G11" s="43">
        <v>3165.4297592711951</v>
      </c>
      <c r="H11" s="28">
        <f t="shared" si="2"/>
        <v>-4.3858856858869366E-3</v>
      </c>
      <c r="I11" s="34">
        <f t="shared" si="0"/>
        <v>3.6008465687552657E-2</v>
      </c>
      <c r="J11" s="34">
        <f t="shared" si="1"/>
        <v>1.2612615601716596E-3</v>
      </c>
    </row>
    <row r="12" spans="2:10" x14ac:dyDescent="0.2">
      <c r="B12" s="18" t="s">
        <v>66</v>
      </c>
      <c r="C12" s="44">
        <v>2244.9994743193793</v>
      </c>
      <c r="D12" s="44">
        <v>2343.9032722879729</v>
      </c>
      <c r="E12" s="44">
        <v>2385.9453178860231</v>
      </c>
      <c r="F12" s="44">
        <v>2510.2286028435187</v>
      </c>
      <c r="G12" s="45">
        <v>2251.21194999099</v>
      </c>
      <c r="H12" s="29">
        <f t="shared" si="2"/>
        <v>-0.10318448788254653</v>
      </c>
      <c r="I12" s="35">
        <f t="shared" si="0"/>
        <v>2.5608746496185986E-2</v>
      </c>
      <c r="J12" s="35">
        <f t="shared" si="1"/>
        <v>8.969926083516864E-4</v>
      </c>
    </row>
    <row r="13" spans="2:10" x14ac:dyDescent="0.2">
      <c r="B13" s="18" t="s">
        <v>67</v>
      </c>
      <c r="C13" s="44">
        <v>1409.6848723856365</v>
      </c>
      <c r="D13" s="44">
        <v>1483.6178099581539</v>
      </c>
      <c r="E13" s="44">
        <v>1505.9209306940518</v>
      </c>
      <c r="F13" s="44">
        <v>1547.5549378365101</v>
      </c>
      <c r="G13" s="45">
        <v>1533.4576732412897</v>
      </c>
      <c r="H13" s="29">
        <f t="shared" si="2"/>
        <v>-9.1093790924983153E-3</v>
      </c>
      <c r="I13" s="35">
        <f t="shared" si="0"/>
        <v>1.7443905633507572E-2</v>
      </c>
      <c r="J13" s="35">
        <f t="shared" si="1"/>
        <v>6.1100430731238686E-4</v>
      </c>
    </row>
    <row r="14" spans="2:10" x14ac:dyDescent="0.2">
      <c r="B14" s="7" t="s">
        <v>68</v>
      </c>
      <c r="C14" s="42">
        <v>500.20853259347888</v>
      </c>
      <c r="D14" s="42">
        <v>511.20802259438943</v>
      </c>
      <c r="E14" s="42">
        <v>620.19647469017207</v>
      </c>
      <c r="F14" s="42">
        <v>663.27483599153186</v>
      </c>
      <c r="G14" s="43">
        <v>651.96117746440052</v>
      </c>
      <c r="H14" s="28">
        <f t="shared" si="2"/>
        <v>-1.7057270852464224E-2</v>
      </c>
      <c r="I14" s="34">
        <f t="shared" si="0"/>
        <v>7.4164089787758895E-3</v>
      </c>
      <c r="J14" s="34">
        <f t="shared" si="1"/>
        <v>2.5977312225984313E-4</v>
      </c>
    </row>
    <row r="15" spans="2:10" x14ac:dyDescent="0.2">
      <c r="B15" s="7" t="s">
        <v>69</v>
      </c>
      <c r="C15" s="42">
        <v>1130.9634183436874</v>
      </c>
      <c r="D15" s="42">
        <v>1269.3188555399915</v>
      </c>
      <c r="E15" s="42">
        <v>1359.450947677655</v>
      </c>
      <c r="F15" s="42">
        <v>1437.2231942391229</v>
      </c>
      <c r="G15" s="43">
        <v>1279.528060874798</v>
      </c>
      <c r="H15" s="28">
        <f t="shared" si="2"/>
        <v>-0.1097220904842201</v>
      </c>
      <c r="I15" s="34">
        <f t="shared" si="0"/>
        <v>1.4555319744917966E-2</v>
      </c>
      <c r="J15" s="34">
        <f t="shared" si="1"/>
        <v>5.0982636832034136E-4</v>
      </c>
    </row>
    <row r="16" spans="2:10" x14ac:dyDescent="0.2">
      <c r="B16" s="18" t="s">
        <v>70</v>
      </c>
      <c r="C16" s="44">
        <v>460.84490333869803</v>
      </c>
      <c r="D16" s="44">
        <v>481.50451203314054</v>
      </c>
      <c r="E16" s="44">
        <v>486.10798055258084</v>
      </c>
      <c r="F16" s="44">
        <v>504.96765520333054</v>
      </c>
      <c r="G16" s="45">
        <v>518.79329113012182</v>
      </c>
      <c r="H16" s="29">
        <f t="shared" si="2"/>
        <v>2.7379250501151864E-2</v>
      </c>
      <c r="I16" s="35">
        <f t="shared" si="0"/>
        <v>5.9015526621233848E-3</v>
      </c>
      <c r="J16" s="35">
        <f t="shared" si="1"/>
        <v>2.0671254317392295E-4</v>
      </c>
    </row>
    <row r="17" spans="1:10" x14ac:dyDescent="0.2">
      <c r="B17" s="18" t="s">
        <v>71</v>
      </c>
      <c r="C17" s="44">
        <v>7131.5884070656575</v>
      </c>
      <c r="D17" s="44">
        <v>7405.6635666249576</v>
      </c>
      <c r="E17" s="44">
        <v>7044.0646750992037</v>
      </c>
      <c r="F17" s="44">
        <v>7693.2905306538723</v>
      </c>
      <c r="G17" s="45">
        <v>8316.2926213238807</v>
      </c>
      <c r="H17" s="29">
        <f t="shared" si="2"/>
        <v>8.0979925064269986E-2</v>
      </c>
      <c r="I17" s="35">
        <f t="shared" si="0"/>
        <v>9.4602300564563757E-2</v>
      </c>
      <c r="J17" s="35">
        <f t="shared" si="1"/>
        <v>3.3136164767813385E-3</v>
      </c>
    </row>
    <row r="18" spans="1:10" x14ac:dyDescent="0.2">
      <c r="B18" s="7" t="s">
        <v>72</v>
      </c>
      <c r="C18" s="42">
        <v>16928.511507556239</v>
      </c>
      <c r="D18" s="42">
        <v>17904.396525944692</v>
      </c>
      <c r="E18" s="42">
        <v>17100.899987440829</v>
      </c>
      <c r="F18" s="42">
        <v>21791.913869388187</v>
      </c>
      <c r="G18" s="43">
        <v>22555.041589021868</v>
      </c>
      <c r="H18" s="28">
        <f t="shared" si="2"/>
        <v>3.5018848009750636E-2</v>
      </c>
      <c r="I18" s="34">
        <f t="shared" si="0"/>
        <v>0.25657572680640073</v>
      </c>
      <c r="J18" s="34">
        <f t="shared" si="1"/>
        <v>8.9870283366692612E-3</v>
      </c>
    </row>
    <row r="19" spans="1:10" x14ac:dyDescent="0.2">
      <c r="B19" s="7" t="s">
        <v>73</v>
      </c>
      <c r="C19" s="42">
        <v>2706.346432963323</v>
      </c>
      <c r="D19" s="42">
        <v>2814.14950417207</v>
      </c>
      <c r="E19" s="42">
        <v>3058.6646537718398</v>
      </c>
      <c r="F19" s="42">
        <v>2872.3953362775369</v>
      </c>
      <c r="G19" s="43">
        <v>2944.3190683803195</v>
      </c>
      <c r="H19" s="28">
        <f t="shared" si="2"/>
        <v>2.5039635454913389E-2</v>
      </c>
      <c r="I19" s="34">
        <f t="shared" si="0"/>
        <v>3.349321267877059E-2</v>
      </c>
      <c r="J19" s="34">
        <f t="shared" si="1"/>
        <v>1.1731602797225025E-3</v>
      </c>
    </row>
    <row r="20" spans="1:10" x14ac:dyDescent="0.2">
      <c r="B20" s="18" t="s">
        <v>74</v>
      </c>
      <c r="C20" s="44">
        <v>2117.586576621919</v>
      </c>
      <c r="D20" s="44">
        <v>2152.2983921630444</v>
      </c>
      <c r="E20" s="44">
        <v>2130.2527722816581</v>
      </c>
      <c r="F20" s="44">
        <v>2162.2150340093549</v>
      </c>
      <c r="G20" s="45">
        <v>2225.826131463572</v>
      </c>
      <c r="H20" s="29">
        <f t="shared" si="2"/>
        <v>2.9419413172918407E-2</v>
      </c>
      <c r="I20" s="35">
        <f t="shared" si="0"/>
        <v>2.5319969159485443E-2</v>
      </c>
      <c r="J20" s="35">
        <f t="shared" si="1"/>
        <v>8.8687766045611287E-4</v>
      </c>
    </row>
    <row r="21" spans="1:10" x14ac:dyDescent="0.2">
      <c r="B21" s="23" t="s">
        <v>6</v>
      </c>
      <c r="C21" s="48">
        <f>SUM(C6:C20)</f>
        <v>76338.263208230012</v>
      </c>
      <c r="D21" s="48">
        <f>SUM(D6:D20)</f>
        <v>79473.362554190113</v>
      </c>
      <c r="E21" s="48">
        <f>SUM(E6:E20)</f>
        <v>79564.07944282399</v>
      </c>
      <c r="F21" s="48">
        <f>SUM(F6:F20)</f>
        <v>84295.660244909493</v>
      </c>
      <c r="G21" s="49">
        <f>SUM(G6:G20)</f>
        <v>87907.932171778579</v>
      </c>
      <c r="H21" s="31">
        <f t="shared" si="2"/>
        <v>4.2852406830602208E-2</v>
      </c>
      <c r="I21" s="36">
        <f t="shared" ref="I21" si="3">E21/E$21</f>
        <v>1</v>
      </c>
      <c r="J21" s="37">
        <f t="shared" ref="J21:J22" si="4">E21/E$22</f>
        <v>3.4239006600171949E-2</v>
      </c>
    </row>
    <row r="22" spans="1:10" x14ac:dyDescent="0.2">
      <c r="A22" s="22"/>
      <c r="B22" s="8" t="s">
        <v>8</v>
      </c>
      <c r="C22" s="46">
        <f>'NE Wages'!C21</f>
        <v>2132607.7766844062</v>
      </c>
      <c r="D22" s="46">
        <f>'NE Wages'!D21</f>
        <v>2245269.5066208406</v>
      </c>
      <c r="E22" s="46">
        <f>'NE Wages'!E21</f>
        <v>2323784.6930531105</v>
      </c>
      <c r="F22" s="46">
        <f>'NE Wages'!F21</f>
        <v>2407861.8618299006</v>
      </c>
      <c r="G22" s="47">
        <f>'NE Wages'!G21</f>
        <v>2509733.0000609672</v>
      </c>
      <c r="H22" s="32">
        <f t="shared" si="2"/>
        <v>4.2307717002356471E-2</v>
      </c>
      <c r="I22" s="38"/>
      <c r="J22" s="39">
        <f t="shared" si="4"/>
        <v>1</v>
      </c>
    </row>
  </sheetData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80" t="s">
        <v>23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16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8" t="s">
        <v>10</v>
      </c>
      <c r="D5" s="68" t="s">
        <v>5</v>
      </c>
      <c r="E5" s="68" t="s">
        <v>0</v>
      </c>
      <c r="F5" s="68" t="s">
        <v>11</v>
      </c>
      <c r="G5" s="68" t="s">
        <v>12</v>
      </c>
      <c r="H5" s="68" t="s">
        <v>1</v>
      </c>
      <c r="I5" s="70"/>
      <c r="J5" s="70"/>
    </row>
    <row r="6" spans="2:10" x14ac:dyDescent="0.2">
      <c r="B6" s="6" t="s">
        <v>75</v>
      </c>
      <c r="C6" s="10">
        <v>2.3602133713519748</v>
      </c>
      <c r="D6" s="11">
        <v>3.8806617374355481</v>
      </c>
      <c r="E6" s="11">
        <v>2.3299053509967602</v>
      </c>
      <c r="F6" s="11">
        <v>1.2507746301998333</v>
      </c>
      <c r="G6" s="11">
        <v>4.6838385285690709</v>
      </c>
      <c r="H6" s="11">
        <f>SUM(C6:G6)</f>
        <v>14.505393618553187</v>
      </c>
      <c r="I6" s="64">
        <v>2.1622141316767873E-2</v>
      </c>
      <c r="J6" s="57">
        <v>1127.7888000903254</v>
      </c>
    </row>
    <row r="7" spans="2:10" x14ac:dyDescent="0.2">
      <c r="B7" s="7" t="s">
        <v>76</v>
      </c>
      <c r="C7" s="13">
        <v>0.85519376589853391</v>
      </c>
      <c r="D7" s="9">
        <v>1.3528897964180515</v>
      </c>
      <c r="E7" s="9">
        <v>0.8690155950035342</v>
      </c>
      <c r="F7" s="9">
        <v>0.42359188226644362</v>
      </c>
      <c r="G7" s="9">
        <v>2.8941291004600833</v>
      </c>
      <c r="H7" s="14">
        <f t="shared" ref="H7:H21" si="0">SUM(C7:G7)</f>
        <v>6.3948201400466465</v>
      </c>
      <c r="I7" s="30">
        <v>2.4023507579170822E-2</v>
      </c>
      <c r="J7" s="58">
        <v>526.96253819647131</v>
      </c>
    </row>
    <row r="8" spans="2:10" x14ac:dyDescent="0.2">
      <c r="B8" s="18" t="s">
        <v>77</v>
      </c>
      <c r="C8" s="19">
        <v>4.0020592539680688</v>
      </c>
      <c r="D8" s="20">
        <v>5.2237132869303267</v>
      </c>
      <c r="E8" s="20">
        <v>3.2571293289075429</v>
      </c>
      <c r="F8" s="20">
        <v>1.7114174113460701</v>
      </c>
      <c r="G8" s="20">
        <v>6.3164209635590236</v>
      </c>
      <c r="H8" s="21">
        <f t="shared" si="0"/>
        <v>20.51074024471103</v>
      </c>
      <c r="I8" s="65">
        <v>0.13512465973664001</v>
      </c>
      <c r="J8" s="59">
        <v>1485.8270004807571</v>
      </c>
    </row>
    <row r="9" spans="2:10" x14ac:dyDescent="0.2">
      <c r="B9" s="18" t="s">
        <v>78</v>
      </c>
      <c r="C9" s="19">
        <v>0.33152675195859438</v>
      </c>
      <c r="D9" s="20">
        <v>0.42486779603179159</v>
      </c>
      <c r="E9" s="20">
        <v>0.24365082299640248</v>
      </c>
      <c r="F9" s="20">
        <v>0.23799768346674649</v>
      </c>
      <c r="G9" s="20">
        <v>1.5681590450643985</v>
      </c>
      <c r="H9" s="21">
        <f t="shared" si="0"/>
        <v>2.8062020995179333</v>
      </c>
      <c r="I9" s="65">
        <v>2.781066409113242E-3</v>
      </c>
      <c r="J9" s="59">
        <v>223.2618650809095</v>
      </c>
    </row>
    <row r="10" spans="2:10" x14ac:dyDescent="0.2">
      <c r="B10" s="7" t="s">
        <v>79</v>
      </c>
      <c r="C10" s="13">
        <v>0.74314328991988621</v>
      </c>
      <c r="D10" s="9">
        <v>2.2514509807151466</v>
      </c>
      <c r="E10" s="9">
        <v>0.8741317759749142</v>
      </c>
      <c r="F10" s="9">
        <v>0.73670858855067733</v>
      </c>
      <c r="G10" s="9">
        <v>3.2428937690729027</v>
      </c>
      <c r="H10" s="14">
        <f t="shared" si="0"/>
        <v>7.8483284042335271</v>
      </c>
      <c r="I10" s="30">
        <v>-3.4885264836735264E-2</v>
      </c>
      <c r="J10" s="58">
        <v>892.23479217910563</v>
      </c>
    </row>
    <row r="11" spans="2:10" x14ac:dyDescent="0.2">
      <c r="B11" s="7" t="s">
        <v>80</v>
      </c>
      <c r="C11" s="13">
        <v>1.4576058212697562</v>
      </c>
      <c r="D11" s="9">
        <v>2.2732673443954186</v>
      </c>
      <c r="E11" s="9">
        <v>1.2747535435409942</v>
      </c>
      <c r="F11" s="9">
        <v>0.85830318902336189</v>
      </c>
      <c r="G11" s="9">
        <v>7.7155797405359143</v>
      </c>
      <c r="H11" s="14">
        <f t="shared" si="0"/>
        <v>13.579509638765444</v>
      </c>
      <c r="I11" s="30">
        <v>0.10656178170460917</v>
      </c>
      <c r="J11" s="58">
        <v>896.56048236420872</v>
      </c>
    </row>
    <row r="12" spans="2:10" x14ac:dyDescent="0.2">
      <c r="B12" s="18" t="s">
        <v>81</v>
      </c>
      <c r="C12" s="19">
        <v>7.347612190749448</v>
      </c>
      <c r="D12" s="20">
        <v>13.324916780224523</v>
      </c>
      <c r="E12" s="20">
        <v>7.7080290015529727</v>
      </c>
      <c r="F12" s="20">
        <v>4.8506169431823096</v>
      </c>
      <c r="G12" s="20">
        <v>13.922837873557794</v>
      </c>
      <c r="H12" s="21">
        <f t="shared" si="0"/>
        <v>47.15401278926705</v>
      </c>
      <c r="I12" s="65">
        <v>-2.0262662355892358E-2</v>
      </c>
      <c r="J12" s="59">
        <v>3573.1164840538736</v>
      </c>
    </row>
    <row r="13" spans="2:10" x14ac:dyDescent="0.2">
      <c r="B13" s="18" t="s">
        <v>82</v>
      </c>
      <c r="C13" s="19">
        <v>0.65468665451941832</v>
      </c>
      <c r="D13" s="20">
        <v>0.67029293572952575</v>
      </c>
      <c r="E13" s="20">
        <v>0.38376117637519858</v>
      </c>
      <c r="F13" s="20">
        <v>0.30996544743381144</v>
      </c>
      <c r="G13" s="20">
        <v>1.0092210753089601</v>
      </c>
      <c r="H13" s="21">
        <f t="shared" si="0"/>
        <v>3.027927289366914</v>
      </c>
      <c r="I13" s="65">
        <v>3.222923301185121E-2</v>
      </c>
      <c r="J13" s="59">
        <v>229.7114395313788</v>
      </c>
    </row>
    <row r="14" spans="2:10" x14ac:dyDescent="0.2">
      <c r="B14" s="7" t="s">
        <v>83</v>
      </c>
      <c r="C14" s="13">
        <v>1.051546898986452</v>
      </c>
      <c r="D14" s="9">
        <v>1.111637733342228</v>
      </c>
      <c r="E14" s="9">
        <v>0.6375563913987975</v>
      </c>
      <c r="F14" s="9">
        <v>0.47379848656546175</v>
      </c>
      <c r="G14" s="9">
        <v>2.7679139908794212</v>
      </c>
      <c r="H14" s="14">
        <f t="shared" si="0"/>
        <v>6.0424535011723606</v>
      </c>
      <c r="I14" s="30">
        <v>2.4647277266174994E-2</v>
      </c>
      <c r="J14" s="58">
        <v>453.87131559576727</v>
      </c>
    </row>
    <row r="15" spans="2:10" x14ac:dyDescent="0.2">
      <c r="B15" s="7" t="s">
        <v>84</v>
      </c>
      <c r="C15" s="13">
        <v>3.5894999200559106</v>
      </c>
      <c r="D15" s="9">
        <v>5.6214036964908969</v>
      </c>
      <c r="E15" s="9">
        <v>3.5666931596985538</v>
      </c>
      <c r="F15" s="9">
        <v>2.0112560897759231</v>
      </c>
      <c r="G15" s="9">
        <v>9.7140555230506411</v>
      </c>
      <c r="H15" s="14">
        <f t="shared" si="0"/>
        <v>24.502908389071926</v>
      </c>
      <c r="I15" s="30">
        <v>0.11174453736329659</v>
      </c>
      <c r="J15" s="58">
        <v>1854.6445678681653</v>
      </c>
    </row>
    <row r="16" spans="2:10" x14ac:dyDescent="0.2">
      <c r="B16" s="18" t="s">
        <v>85</v>
      </c>
      <c r="C16" s="19">
        <v>0.74051788148188435</v>
      </c>
      <c r="D16" s="20">
        <v>0.50012609011449072</v>
      </c>
      <c r="E16" s="20">
        <v>0.4566601801779987</v>
      </c>
      <c r="F16" s="20">
        <v>0.15030944064337198</v>
      </c>
      <c r="G16" s="20">
        <v>3.440256661898248</v>
      </c>
      <c r="H16" s="21">
        <f t="shared" si="0"/>
        <v>5.2878702543159939</v>
      </c>
      <c r="I16" s="65">
        <v>-4.4325314260095894E-2</v>
      </c>
      <c r="J16" s="59">
        <v>464.59023658644128</v>
      </c>
    </row>
    <row r="17" spans="1:10" x14ac:dyDescent="0.2">
      <c r="B17" s="18" t="s">
        <v>86</v>
      </c>
      <c r="C17" s="19">
        <v>12.406865738744203</v>
      </c>
      <c r="D17" s="20">
        <v>17.662130595529923</v>
      </c>
      <c r="E17" s="20">
        <v>10.836110891711382</v>
      </c>
      <c r="F17" s="20">
        <v>6.4206268826544433</v>
      </c>
      <c r="G17" s="20">
        <v>17.464454828682936</v>
      </c>
      <c r="H17" s="21">
        <f t="shared" si="0"/>
        <v>64.790188937322881</v>
      </c>
      <c r="I17" s="65">
        <v>0.17618532237960416</v>
      </c>
      <c r="J17" s="59">
        <v>4506.1663051377254</v>
      </c>
    </row>
    <row r="18" spans="1:10" x14ac:dyDescent="0.2">
      <c r="B18" s="7" t="s">
        <v>87</v>
      </c>
      <c r="C18" s="13">
        <v>11.038543899353453</v>
      </c>
      <c r="D18" s="9">
        <v>15.23095496557022</v>
      </c>
      <c r="E18" s="9">
        <v>9.4468297127573901</v>
      </c>
      <c r="F18" s="9">
        <v>7.0115437425547151</v>
      </c>
      <c r="G18" s="9">
        <v>16.032058341393796</v>
      </c>
      <c r="H18" s="14">
        <f t="shared" si="0"/>
        <v>58.759930661629568</v>
      </c>
      <c r="I18" s="30">
        <v>2.2574289429431182E-2</v>
      </c>
      <c r="J18" s="58">
        <v>4182.8580916750661</v>
      </c>
    </row>
    <row r="19" spans="1:10" x14ac:dyDescent="0.2">
      <c r="B19" s="7" t="s">
        <v>88</v>
      </c>
      <c r="C19" s="13">
        <v>2.1916681656964769</v>
      </c>
      <c r="D19" s="9">
        <v>3.7038046113437604</v>
      </c>
      <c r="E19" s="9">
        <v>2.5350013938177383</v>
      </c>
      <c r="F19" s="9">
        <v>1.2513207983757926</v>
      </c>
      <c r="G19" s="9">
        <v>5.7870992580475953</v>
      </c>
      <c r="H19" s="14">
        <f t="shared" si="0"/>
        <v>15.468894227281362</v>
      </c>
      <c r="I19" s="30">
        <v>7.3606120549687626E-2</v>
      </c>
      <c r="J19" s="58">
        <v>1212.6680678558885</v>
      </c>
    </row>
    <row r="20" spans="1:10" x14ac:dyDescent="0.2">
      <c r="B20" s="18" t="s">
        <v>89</v>
      </c>
      <c r="C20" s="19">
        <v>0.76300578553055642</v>
      </c>
      <c r="D20" s="20">
        <v>1.0344723666694648</v>
      </c>
      <c r="E20" s="20">
        <v>0.59138789146689852</v>
      </c>
      <c r="F20" s="20">
        <v>0.37985766047021458</v>
      </c>
      <c r="G20" s="20">
        <v>3.2839449379378052</v>
      </c>
      <c r="H20" s="21">
        <f t="shared" si="0"/>
        <v>6.0526686420749396</v>
      </c>
      <c r="I20" s="65">
        <v>-6.0549198095209977E-3</v>
      </c>
      <c r="J20" s="59">
        <v>504.48903210648001</v>
      </c>
    </row>
    <row r="21" spans="1:10" x14ac:dyDescent="0.2">
      <c r="B21" s="18" t="s">
        <v>90</v>
      </c>
      <c r="C21" s="19">
        <v>0.55070665313468559</v>
      </c>
      <c r="D21" s="20">
        <v>0.56481252182420649</v>
      </c>
      <c r="E21" s="20">
        <v>0.30099963102722316</v>
      </c>
      <c r="F21" s="20">
        <v>0.15255581065523657</v>
      </c>
      <c r="G21" s="20">
        <v>1.7004385087252816</v>
      </c>
      <c r="H21" s="21">
        <f t="shared" si="0"/>
        <v>3.2695131253666334</v>
      </c>
      <c r="I21" s="65">
        <v>5.7807009863151793E-2</v>
      </c>
      <c r="J21" s="59">
        <v>236.43162669908031</v>
      </c>
    </row>
    <row r="22" spans="1:10" x14ac:dyDescent="0.2">
      <c r="B22" s="23" t="s">
        <v>6</v>
      </c>
      <c r="C22" s="24">
        <f t="shared" ref="C22:H22" si="1">SUM(C6:C21)</f>
        <v>50.084396042619304</v>
      </c>
      <c r="D22" s="25">
        <f t="shared" si="1"/>
        <v>74.831403238765517</v>
      </c>
      <c r="E22" s="25">
        <f t="shared" si="1"/>
        <v>45.311615847404305</v>
      </c>
      <c r="F22" s="25">
        <f t="shared" si="1"/>
        <v>28.230644687164414</v>
      </c>
      <c r="G22" s="25">
        <f t="shared" si="1"/>
        <v>101.54330214674386</v>
      </c>
      <c r="H22" s="26">
        <f t="shared" si="1"/>
        <v>300.00136196269739</v>
      </c>
      <c r="I22" s="31">
        <f>SE!H22</f>
        <v>4.9576123707493203E-3</v>
      </c>
      <c r="J22" s="63">
        <f>SUM(J6:J21)</f>
        <v>22371.182645501642</v>
      </c>
    </row>
    <row r="23" spans="1:10" x14ac:dyDescent="0.2">
      <c r="A23" s="22"/>
      <c r="B23" s="8" t="s">
        <v>8</v>
      </c>
      <c r="C23" s="15">
        <v>941.16463131471926</v>
      </c>
      <c r="D23" s="16">
        <v>1412.3683750707655</v>
      </c>
      <c r="E23" s="16">
        <v>967.97286823533761</v>
      </c>
      <c r="F23" s="16">
        <v>958.28239992544593</v>
      </c>
      <c r="G23" s="25">
        <v>1684.2127683040824</v>
      </c>
      <c r="H23" s="17">
        <f t="shared" ref="H23" si="2">SUM(C23:G23)</f>
        <v>5964.001042850351</v>
      </c>
      <c r="I23" s="32">
        <v>2.7167530630522574E-2</v>
      </c>
      <c r="J23" s="60">
        <v>396692.91</v>
      </c>
    </row>
    <row r="24" spans="1:10" x14ac:dyDescent="0.2">
      <c r="B24" s="61" t="s">
        <v>13</v>
      </c>
    </row>
    <row r="25" spans="1:10" x14ac:dyDescent="0.2">
      <c r="B25" s="62" t="s">
        <v>14</v>
      </c>
      <c r="C25" s="1"/>
      <c r="D25" s="1"/>
      <c r="E25" s="1"/>
      <c r="F25" s="1"/>
    </row>
    <row r="26" spans="1:10" x14ac:dyDescent="0.2">
      <c r="B26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80" t="s">
        <v>23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18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8" t="s">
        <v>10</v>
      </c>
      <c r="D5" s="68" t="s">
        <v>5</v>
      </c>
      <c r="E5" s="68" t="s">
        <v>0</v>
      </c>
      <c r="F5" s="68" t="s">
        <v>11</v>
      </c>
      <c r="G5" s="68" t="s">
        <v>12</v>
      </c>
      <c r="H5" s="68" t="s">
        <v>1</v>
      </c>
      <c r="I5" s="70"/>
      <c r="J5" s="70"/>
    </row>
    <row r="6" spans="2:10" x14ac:dyDescent="0.2">
      <c r="B6" s="6" t="s">
        <v>75</v>
      </c>
      <c r="C6" s="10">
        <v>2.5170075195433377</v>
      </c>
      <c r="D6" s="11">
        <v>3.8746174311259622</v>
      </c>
      <c r="E6" s="11">
        <v>2.2627372175128357</v>
      </c>
      <c r="F6" s="11">
        <v>1.1645845414951765</v>
      </c>
      <c r="G6" s="11">
        <v>4.9482753676506537</v>
      </c>
      <c r="H6" s="11">
        <f>SUM(C6:G6)</f>
        <v>14.767222077327967</v>
      </c>
      <c r="I6" s="64">
        <v>7.0735563287658287E-3</v>
      </c>
      <c r="J6" s="57">
        <v>1079.1119314555492</v>
      </c>
    </row>
    <row r="7" spans="2:10" x14ac:dyDescent="0.2">
      <c r="B7" s="7" t="s">
        <v>76</v>
      </c>
      <c r="C7" s="13">
        <v>0.84669760260049731</v>
      </c>
      <c r="D7" s="9">
        <v>1.4219131196614936</v>
      </c>
      <c r="E7" s="9">
        <v>0.85480479090806116</v>
      </c>
      <c r="F7" s="9">
        <v>0.39372592160362002</v>
      </c>
      <c r="G7" s="9">
        <v>2.0150539305009096</v>
      </c>
      <c r="H7" s="14">
        <f t="shared" ref="H7:H21" si="0">SUM(C7:G7)</f>
        <v>5.5321953652745819</v>
      </c>
      <c r="I7" s="30">
        <v>-3.6293961273978437E-2</v>
      </c>
      <c r="J7" s="58">
        <v>467.14653912468196</v>
      </c>
    </row>
    <row r="8" spans="2:10" x14ac:dyDescent="0.2">
      <c r="B8" s="18" t="s">
        <v>77</v>
      </c>
      <c r="C8" s="19">
        <v>4.6103399370895204</v>
      </c>
      <c r="D8" s="20">
        <v>5.6204080968466332</v>
      </c>
      <c r="E8" s="20">
        <v>3.5148828692384173</v>
      </c>
      <c r="F8" s="20">
        <v>1.8159788465450377</v>
      </c>
      <c r="G8" s="20">
        <v>7.4858821071685817</v>
      </c>
      <c r="H8" s="21">
        <f t="shared" si="0"/>
        <v>23.047491856888193</v>
      </c>
      <c r="I8" s="65">
        <v>0.11463594277200051</v>
      </c>
      <c r="J8" s="59">
        <v>1567.8862556564281</v>
      </c>
    </row>
    <row r="9" spans="2:10" x14ac:dyDescent="0.2">
      <c r="B9" s="18" t="s">
        <v>78</v>
      </c>
      <c r="C9" s="19">
        <v>0.30072277788912838</v>
      </c>
      <c r="D9" s="20">
        <v>0.40417232362882122</v>
      </c>
      <c r="E9" s="20">
        <v>0.23949877593378516</v>
      </c>
      <c r="F9" s="20">
        <v>0.28409037965640715</v>
      </c>
      <c r="G9" s="20">
        <v>2.0514240750452313</v>
      </c>
      <c r="H9" s="21">
        <f t="shared" si="0"/>
        <v>3.2799083321533731</v>
      </c>
      <c r="I9" s="65">
        <v>6.6956464749505784E-3</v>
      </c>
      <c r="J9" s="59">
        <v>234.84477425297104</v>
      </c>
    </row>
    <row r="10" spans="2:10" x14ac:dyDescent="0.2">
      <c r="B10" s="7" t="s">
        <v>79</v>
      </c>
      <c r="C10" s="13">
        <v>0.8164608435402827</v>
      </c>
      <c r="D10" s="9">
        <v>2.6945502961577175</v>
      </c>
      <c r="E10" s="9">
        <v>1.0082578028614828</v>
      </c>
      <c r="F10" s="9">
        <v>0.79499458409304913</v>
      </c>
      <c r="G10" s="9">
        <v>4.2181017565517163</v>
      </c>
      <c r="H10" s="14">
        <f t="shared" si="0"/>
        <v>9.5323652832042498</v>
      </c>
      <c r="I10" s="30">
        <v>5.257950425721547E-2</v>
      </c>
      <c r="J10" s="58">
        <v>942.6609276171921</v>
      </c>
    </row>
    <row r="11" spans="2:10" x14ac:dyDescent="0.2">
      <c r="B11" s="7" t="s">
        <v>80</v>
      </c>
      <c r="C11" s="13">
        <v>1.3757787375375634</v>
      </c>
      <c r="D11" s="9">
        <v>2.1522087090290016</v>
      </c>
      <c r="E11" s="9">
        <v>1.2877221907745124</v>
      </c>
      <c r="F11" s="9">
        <v>0.80857600051239309</v>
      </c>
      <c r="G11" s="9">
        <v>7.7575407923652184</v>
      </c>
      <c r="H11" s="14">
        <f t="shared" si="0"/>
        <v>13.381826430218689</v>
      </c>
      <c r="I11" s="30">
        <v>1.2273545345288461E-2</v>
      </c>
      <c r="J11" s="58">
        <v>845.25844127746109</v>
      </c>
    </row>
    <row r="12" spans="2:10" x14ac:dyDescent="0.2">
      <c r="B12" s="18" t="s">
        <v>81</v>
      </c>
      <c r="C12" s="19">
        <v>8.6132603941819053</v>
      </c>
      <c r="D12" s="20">
        <v>15.090389608877095</v>
      </c>
      <c r="E12" s="20">
        <v>8.5014259880248417</v>
      </c>
      <c r="F12" s="20">
        <v>5.2230221558466408</v>
      </c>
      <c r="G12" s="20">
        <v>15.676805420113217</v>
      </c>
      <c r="H12" s="21">
        <f t="shared" si="0"/>
        <v>53.104903567043706</v>
      </c>
      <c r="I12" s="65">
        <v>8.4792560653770277E-3</v>
      </c>
      <c r="J12" s="59">
        <v>3733.5875927995107</v>
      </c>
    </row>
    <row r="13" spans="2:10" x14ac:dyDescent="0.2">
      <c r="B13" s="18" t="s">
        <v>82</v>
      </c>
      <c r="C13" s="19">
        <v>0.76857126895972916</v>
      </c>
      <c r="D13" s="20">
        <v>0.75403855362014116</v>
      </c>
      <c r="E13" s="20">
        <v>0.42310562189243067</v>
      </c>
      <c r="F13" s="20">
        <v>0.28722966517546022</v>
      </c>
      <c r="G13" s="20">
        <v>0.92476253019564514</v>
      </c>
      <c r="H13" s="21">
        <f t="shared" si="0"/>
        <v>3.1577076398434061</v>
      </c>
      <c r="I13" s="65">
        <v>2.6842816063512132E-2</v>
      </c>
      <c r="J13" s="59">
        <v>230.95053158672678</v>
      </c>
    </row>
    <row r="14" spans="2:10" x14ac:dyDescent="0.2">
      <c r="B14" s="7" t="s">
        <v>83</v>
      </c>
      <c r="C14" s="13">
        <v>1.1931396738611943</v>
      </c>
      <c r="D14" s="9">
        <v>1.0048225152643604</v>
      </c>
      <c r="E14" s="9">
        <v>0.62708413420359976</v>
      </c>
      <c r="F14" s="9">
        <v>0.49092470935466942</v>
      </c>
      <c r="G14" s="9">
        <v>2.8417450302679788</v>
      </c>
      <c r="H14" s="14">
        <f t="shared" si="0"/>
        <v>6.1577160629518026</v>
      </c>
      <c r="I14" s="30">
        <v>-8.8513693697874762E-3</v>
      </c>
      <c r="J14" s="58">
        <v>434.77560232022125</v>
      </c>
    </row>
    <row r="15" spans="2:10" x14ac:dyDescent="0.2">
      <c r="B15" s="7" t="s">
        <v>84</v>
      </c>
      <c r="C15" s="13">
        <v>3.9156299439885793</v>
      </c>
      <c r="D15" s="9">
        <v>5.9597236324040761</v>
      </c>
      <c r="E15" s="9">
        <v>3.7268773192996099</v>
      </c>
      <c r="F15" s="9">
        <v>2.092320537306803</v>
      </c>
      <c r="G15" s="9">
        <v>8.2345452963230521</v>
      </c>
      <c r="H15" s="14">
        <f t="shared" si="0"/>
        <v>23.929096729322119</v>
      </c>
      <c r="I15" s="30">
        <v>-5.3029686901009621E-2</v>
      </c>
      <c r="J15" s="58">
        <v>1762.5766071142284</v>
      </c>
    </row>
    <row r="16" spans="2:10" x14ac:dyDescent="0.2">
      <c r="B16" s="18" t="s">
        <v>85</v>
      </c>
      <c r="C16" s="19">
        <v>1.0248289279189065</v>
      </c>
      <c r="D16" s="20">
        <v>0.51343925893034237</v>
      </c>
      <c r="E16" s="20">
        <v>0.4989255705879212</v>
      </c>
      <c r="F16" s="20">
        <v>0.16823031634328275</v>
      </c>
      <c r="G16" s="20">
        <v>3.6252450512505092</v>
      </c>
      <c r="H16" s="21">
        <f t="shared" si="0"/>
        <v>5.8306691250309619</v>
      </c>
      <c r="I16" s="65">
        <v>4.0008761861495268E-2</v>
      </c>
      <c r="J16" s="59">
        <v>461.4021370728982</v>
      </c>
    </row>
    <row r="17" spans="1:10" x14ac:dyDescent="0.2">
      <c r="B17" s="18" t="s">
        <v>86</v>
      </c>
      <c r="C17" s="19">
        <v>12.354771264316593</v>
      </c>
      <c r="D17" s="20">
        <v>18.267326897122192</v>
      </c>
      <c r="E17" s="20">
        <v>10.880442326732348</v>
      </c>
      <c r="F17" s="20">
        <v>6.2439233807109167</v>
      </c>
      <c r="G17" s="20">
        <v>18.780268923831276</v>
      </c>
      <c r="H17" s="21">
        <f t="shared" si="0"/>
        <v>66.526732792713332</v>
      </c>
      <c r="I17" s="65">
        <v>3.7629208206586107E-2</v>
      </c>
      <c r="J17" s="59">
        <v>4404.2015496499098</v>
      </c>
    </row>
    <row r="18" spans="1:10" x14ac:dyDescent="0.2">
      <c r="B18" s="7" t="s">
        <v>87</v>
      </c>
      <c r="C18" s="13">
        <v>9.9918147127704948</v>
      </c>
      <c r="D18" s="9">
        <v>14.072474532305755</v>
      </c>
      <c r="E18" s="9">
        <v>8.670802181961081</v>
      </c>
      <c r="F18" s="9">
        <v>6.0331311934810863</v>
      </c>
      <c r="G18" s="9">
        <v>14.798422500254871</v>
      </c>
      <c r="H18" s="14">
        <f t="shared" si="0"/>
        <v>53.566645120773288</v>
      </c>
      <c r="I18" s="30">
        <v>-5.5364353940126398E-2</v>
      </c>
      <c r="J18" s="58">
        <v>3720.6718714562235</v>
      </c>
    </row>
    <row r="19" spans="1:10" x14ac:dyDescent="0.2">
      <c r="B19" s="7" t="s">
        <v>88</v>
      </c>
      <c r="C19" s="13">
        <v>2.126837150726097</v>
      </c>
      <c r="D19" s="9">
        <v>3.6074718592278869</v>
      </c>
      <c r="E19" s="9">
        <v>2.4651503329834954</v>
      </c>
      <c r="F19" s="9">
        <v>0.97071776842263535</v>
      </c>
      <c r="G19" s="9">
        <v>5.8285929655509499</v>
      </c>
      <c r="H19" s="14">
        <f t="shared" si="0"/>
        <v>14.998770076911065</v>
      </c>
      <c r="I19" s="30">
        <v>-7.9282154861921583E-3</v>
      </c>
      <c r="J19" s="58">
        <v>1128.1079745712223</v>
      </c>
    </row>
    <row r="20" spans="1:10" x14ac:dyDescent="0.2">
      <c r="B20" s="18" t="s">
        <v>89</v>
      </c>
      <c r="C20" s="19">
        <v>0.70262580512035999</v>
      </c>
      <c r="D20" s="20">
        <v>0.93546848336259458</v>
      </c>
      <c r="E20" s="20">
        <v>0.5368969039106728</v>
      </c>
      <c r="F20" s="20">
        <v>0.2989488927187568</v>
      </c>
      <c r="G20" s="20">
        <v>3.4970897464324104</v>
      </c>
      <c r="H20" s="21">
        <f t="shared" si="0"/>
        <v>5.9710298315447954</v>
      </c>
      <c r="I20" s="65">
        <v>-2.9768623185731924E-3</v>
      </c>
      <c r="J20" s="59">
        <v>472.36228798370814</v>
      </c>
    </row>
    <row r="21" spans="1:10" x14ac:dyDescent="0.2">
      <c r="B21" s="18" t="s">
        <v>90</v>
      </c>
      <c r="C21" s="19">
        <v>0.54406923250222317</v>
      </c>
      <c r="D21" s="20">
        <v>0.59068774312660921</v>
      </c>
      <c r="E21" s="20">
        <v>0.30520668581750476</v>
      </c>
      <c r="F21" s="20">
        <v>0.14954289815033303</v>
      </c>
      <c r="G21" s="20">
        <v>1.5007969008679625</v>
      </c>
      <c r="H21" s="21">
        <f t="shared" si="0"/>
        <v>3.0903034604646322</v>
      </c>
      <c r="I21" s="65">
        <v>2.9738135747714001E-2</v>
      </c>
      <c r="J21" s="59">
        <v>219.51540236533498</v>
      </c>
    </row>
    <row r="22" spans="1:10" x14ac:dyDescent="0.2">
      <c r="B22" s="23" t="s">
        <v>6</v>
      </c>
      <c r="C22" s="24">
        <f t="shared" ref="C22:H22" si="1">SUM(C6:C21)</f>
        <v>51.702555792546413</v>
      </c>
      <c r="D22" s="25">
        <f t="shared" si="1"/>
        <v>76.963713060690665</v>
      </c>
      <c r="E22" s="25">
        <f t="shared" si="1"/>
        <v>45.803820712642604</v>
      </c>
      <c r="F22" s="25">
        <f t="shared" si="1"/>
        <v>27.219941791416264</v>
      </c>
      <c r="G22" s="25">
        <f t="shared" si="1"/>
        <v>104.1845523943702</v>
      </c>
      <c r="H22" s="26">
        <f t="shared" si="1"/>
        <v>305.87458375166614</v>
      </c>
      <c r="I22" s="31">
        <f>SE!H22</f>
        <v>4.9576123707493203E-3</v>
      </c>
      <c r="J22" s="63">
        <f>SUM(J6:J21)</f>
        <v>21705.06042630427</v>
      </c>
    </row>
    <row r="23" spans="1:10" x14ac:dyDescent="0.2">
      <c r="A23" s="22"/>
      <c r="B23" s="8" t="s">
        <v>8</v>
      </c>
      <c r="C23" s="15">
        <v>1061.7090088558266</v>
      </c>
      <c r="D23" s="16">
        <v>1555.1696604993847</v>
      </c>
      <c r="E23" s="16">
        <v>1048.8334572090657</v>
      </c>
      <c r="F23" s="16">
        <v>1005.4470515365362</v>
      </c>
      <c r="G23" s="25">
        <v>1822.7585694903773</v>
      </c>
      <c r="H23" s="17">
        <f t="shared" ref="H23" si="2">SUM(C23:G23)</f>
        <v>6493.9177475911902</v>
      </c>
      <c r="I23" s="32">
        <v>4.1800359152376787E-2</v>
      </c>
      <c r="J23" s="60">
        <v>410238.73446324695</v>
      </c>
    </row>
    <row r="24" spans="1:10" x14ac:dyDescent="0.2">
      <c r="B24" s="61" t="s">
        <v>13</v>
      </c>
    </row>
    <row r="25" spans="1:10" x14ac:dyDescent="0.2">
      <c r="B25" s="62" t="s">
        <v>14</v>
      </c>
      <c r="C25" s="1"/>
      <c r="D25" s="1"/>
      <c r="E25" s="1"/>
      <c r="F25" s="1"/>
    </row>
    <row r="26" spans="1:10" x14ac:dyDescent="0.2">
      <c r="B26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80" t="s">
        <v>23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68">
        <v>2011</v>
      </c>
      <c r="D5" s="68">
        <v>2012</v>
      </c>
      <c r="E5" s="68">
        <v>2013</v>
      </c>
      <c r="F5" s="68">
        <v>2014</v>
      </c>
      <c r="G5" s="68">
        <v>2015</v>
      </c>
      <c r="H5" s="70"/>
      <c r="I5" s="70"/>
      <c r="J5" s="70"/>
    </row>
    <row r="6" spans="2:10" x14ac:dyDescent="0.2">
      <c r="B6" s="6" t="s">
        <v>75</v>
      </c>
      <c r="C6" s="11">
        <v>12.915647597517577</v>
      </c>
      <c r="D6" s="11">
        <v>14.198393938347104</v>
      </c>
      <c r="E6" s="11">
        <v>14.505393618553187</v>
      </c>
      <c r="F6" s="11">
        <v>14.663498991236652</v>
      </c>
      <c r="G6" s="12">
        <v>14.767222077327967</v>
      </c>
      <c r="H6" s="27">
        <f>G6/F6-1</f>
        <v>7.0735563287658287E-3</v>
      </c>
      <c r="I6" s="33">
        <f t="shared" ref="I6:I22" si="0">G6/G$22</f>
        <v>4.8278683034734267E-2</v>
      </c>
      <c r="J6" s="33">
        <f t="shared" ref="J6:J23" si="1">G6/G$23</f>
        <v>2.2740081798550064E-3</v>
      </c>
    </row>
    <row r="7" spans="2:10" x14ac:dyDescent="0.2">
      <c r="B7" s="7" t="s">
        <v>76</v>
      </c>
      <c r="C7" s="9">
        <v>6.0219342340505779</v>
      </c>
      <c r="D7" s="9">
        <v>6.2447981835536535</v>
      </c>
      <c r="E7" s="9">
        <v>6.3948201400466465</v>
      </c>
      <c r="F7" s="9">
        <v>5.7405423884112103</v>
      </c>
      <c r="G7" s="14">
        <v>5.5321953652745819</v>
      </c>
      <c r="H7" s="28">
        <f t="shared" ref="H7:H23" si="2">G7/F7-1</f>
        <v>-3.6293961273978437E-2</v>
      </c>
      <c r="I7" s="34">
        <f t="shared" si="0"/>
        <v>1.8086482693070272E-2</v>
      </c>
      <c r="J7" s="34">
        <f t="shared" si="1"/>
        <v>8.5190413249792963E-4</v>
      </c>
    </row>
    <row r="8" spans="2:10" x14ac:dyDescent="0.2">
      <c r="B8" s="18" t="s">
        <v>77</v>
      </c>
      <c r="C8" s="20">
        <v>15.800275202524359</v>
      </c>
      <c r="D8" s="20">
        <v>18.069152201723572</v>
      </c>
      <c r="E8" s="20">
        <v>20.51074024471103</v>
      </c>
      <c r="F8" s="20">
        <v>20.677147553281952</v>
      </c>
      <c r="G8" s="21">
        <v>23.047491856888193</v>
      </c>
      <c r="H8" s="29">
        <f t="shared" si="2"/>
        <v>0.11463594277200051</v>
      </c>
      <c r="I8" s="35">
        <f t="shared" si="0"/>
        <v>7.5349483354262697E-2</v>
      </c>
      <c r="J8" s="35">
        <f t="shared" si="1"/>
        <v>3.5490889710509919E-3</v>
      </c>
    </row>
    <row r="9" spans="2:10" x14ac:dyDescent="0.2">
      <c r="B9" s="18" t="s">
        <v>78</v>
      </c>
      <c r="C9" s="20">
        <v>2.5766178511353544</v>
      </c>
      <c r="D9" s="20">
        <v>2.798419509022783</v>
      </c>
      <c r="E9" s="20">
        <v>2.8062020995179338</v>
      </c>
      <c r="F9" s="20">
        <v>3.2580932912924703</v>
      </c>
      <c r="G9" s="21">
        <v>3.2799083321533731</v>
      </c>
      <c r="H9" s="29">
        <f t="shared" si="2"/>
        <v>6.6956464749505784E-3</v>
      </c>
      <c r="I9" s="35">
        <f t="shared" si="0"/>
        <v>1.0723049597400581E-2</v>
      </c>
      <c r="J9" s="35">
        <f t="shared" si="1"/>
        <v>5.0507389524143576E-4</v>
      </c>
    </row>
    <row r="10" spans="2:10" x14ac:dyDescent="0.2">
      <c r="B10" s="7" t="s">
        <v>79</v>
      </c>
      <c r="C10" s="9">
        <v>8.8571730270628457</v>
      </c>
      <c r="D10" s="9">
        <v>8.1320159337385469</v>
      </c>
      <c r="E10" s="9">
        <v>7.8483284042335271</v>
      </c>
      <c r="F10" s="9">
        <v>9.0561950376670595</v>
      </c>
      <c r="G10" s="14">
        <v>9.532365283204248</v>
      </c>
      <c r="H10" s="28">
        <f t="shared" si="2"/>
        <v>5.257950425721547E-2</v>
      </c>
      <c r="I10" s="34">
        <f t="shared" si="0"/>
        <v>3.1164293437807827E-2</v>
      </c>
      <c r="J10" s="34">
        <f t="shared" si="1"/>
        <v>1.4678912874651236E-3</v>
      </c>
    </row>
    <row r="11" spans="2:10" x14ac:dyDescent="0.2">
      <c r="B11" s="7" t="s">
        <v>80</v>
      </c>
      <c r="C11" s="9">
        <v>12.140815324847141</v>
      </c>
      <c r="D11" s="9">
        <v>12.271804307073406</v>
      </c>
      <c r="E11" s="9">
        <v>13.579509638765446</v>
      </c>
      <c r="F11" s="9">
        <v>13.219575372439595</v>
      </c>
      <c r="G11" s="14">
        <v>13.381826430218689</v>
      </c>
      <c r="H11" s="28">
        <f t="shared" si="2"/>
        <v>1.2273545345288461E-2</v>
      </c>
      <c r="I11" s="34">
        <f t="shared" si="0"/>
        <v>4.3749389916892041E-2</v>
      </c>
      <c r="J11" s="34">
        <f t="shared" si="1"/>
        <v>2.0606707615264228E-3</v>
      </c>
    </row>
    <row r="12" spans="2:10" x14ac:dyDescent="0.2">
      <c r="B12" s="18" t="s">
        <v>81</v>
      </c>
      <c r="C12" s="20">
        <v>44.993906560880291</v>
      </c>
      <c r="D12" s="20">
        <v>48.12923931495186</v>
      </c>
      <c r="E12" s="20">
        <v>47.15401278926705</v>
      </c>
      <c r="F12" s="20">
        <v>52.658399513575162</v>
      </c>
      <c r="G12" s="21">
        <v>53.104903567043692</v>
      </c>
      <c r="H12" s="29">
        <f t="shared" si="2"/>
        <v>8.4792560653770277E-3</v>
      </c>
      <c r="I12" s="35">
        <f t="shared" si="0"/>
        <v>0.17361659447376177</v>
      </c>
      <c r="J12" s="35">
        <f t="shared" si="1"/>
        <v>8.1776372339705198E-3</v>
      </c>
    </row>
    <row r="13" spans="2:10" x14ac:dyDescent="0.2">
      <c r="B13" s="18" t="s">
        <v>82</v>
      </c>
      <c r="C13" s="20">
        <v>3.3494727472648735</v>
      </c>
      <c r="D13" s="20">
        <v>2.9333864925836197</v>
      </c>
      <c r="E13" s="20">
        <v>3.027927289366914</v>
      </c>
      <c r="F13" s="20">
        <v>3.0751616415341374</v>
      </c>
      <c r="G13" s="21">
        <v>3.1577076398434065</v>
      </c>
      <c r="H13" s="29">
        <f t="shared" si="2"/>
        <v>2.6842816063512132E-2</v>
      </c>
      <c r="I13" s="35">
        <f t="shared" si="0"/>
        <v>1.0323537186754592E-2</v>
      </c>
      <c r="J13" s="35">
        <f t="shared" si="1"/>
        <v>4.8625618041046257E-4</v>
      </c>
    </row>
    <row r="14" spans="2:10" x14ac:dyDescent="0.2">
      <c r="B14" s="7" t="s">
        <v>83</v>
      </c>
      <c r="C14" s="9">
        <v>5.3087097160304602</v>
      </c>
      <c r="D14" s="9">
        <v>5.8971058970595385</v>
      </c>
      <c r="E14" s="9">
        <v>6.0424535011723606</v>
      </c>
      <c r="F14" s="9">
        <v>6.2127070276397154</v>
      </c>
      <c r="G14" s="14">
        <v>6.1577160629518017</v>
      </c>
      <c r="H14" s="28">
        <f t="shared" si="2"/>
        <v>-8.8513693697874762E-3</v>
      </c>
      <c r="I14" s="34">
        <f t="shared" si="0"/>
        <v>2.0131506146817146E-2</v>
      </c>
      <c r="J14" s="34">
        <f t="shared" si="1"/>
        <v>9.4822821943439358E-4</v>
      </c>
    </row>
    <row r="15" spans="2:10" x14ac:dyDescent="0.2">
      <c r="B15" s="7" t="s">
        <v>84</v>
      </c>
      <c r="C15" s="9">
        <v>21.955602421010628</v>
      </c>
      <c r="D15" s="9">
        <v>22.04005287688214</v>
      </c>
      <c r="E15" s="9">
        <v>24.502908389071926</v>
      </c>
      <c r="F15" s="9">
        <v>25.269109705259286</v>
      </c>
      <c r="G15" s="14">
        <v>23.929096729322122</v>
      </c>
      <c r="H15" s="28">
        <f t="shared" si="2"/>
        <v>-5.3029686901009621E-2</v>
      </c>
      <c r="I15" s="34">
        <f t="shared" si="0"/>
        <v>7.8231726336404961E-2</v>
      </c>
      <c r="J15" s="34">
        <f t="shared" si="1"/>
        <v>3.6848475233919029E-3</v>
      </c>
    </row>
    <row r="16" spans="2:10" x14ac:dyDescent="0.2">
      <c r="B16" s="18" t="s">
        <v>85</v>
      </c>
      <c r="C16" s="20">
        <v>4.9747224751071331</v>
      </c>
      <c r="D16" s="20">
        <v>5.5331278867369074</v>
      </c>
      <c r="E16" s="20">
        <v>5.2878702543159939</v>
      </c>
      <c r="F16" s="20">
        <v>5.6063653873403325</v>
      </c>
      <c r="G16" s="21">
        <v>5.8306691250309619</v>
      </c>
      <c r="H16" s="29">
        <f t="shared" si="2"/>
        <v>4.0008761861495268E-2</v>
      </c>
      <c r="I16" s="35">
        <f t="shared" si="0"/>
        <v>1.9062287076996153E-2</v>
      </c>
      <c r="J16" s="35">
        <f t="shared" si="1"/>
        <v>8.9786618058008982E-4</v>
      </c>
    </row>
    <row r="17" spans="1:10" x14ac:dyDescent="0.2">
      <c r="B17" s="18" t="s">
        <v>86</v>
      </c>
      <c r="C17" s="20">
        <v>54.655403863569518</v>
      </c>
      <c r="D17" s="20">
        <v>55.085017390152721</v>
      </c>
      <c r="E17" s="20">
        <v>64.790188937322881</v>
      </c>
      <c r="F17" s="20">
        <v>64.11416743722603</v>
      </c>
      <c r="G17" s="21">
        <v>66.526732792713332</v>
      </c>
      <c r="H17" s="29">
        <f t="shared" si="2"/>
        <v>3.7629208206586107E-2</v>
      </c>
      <c r="I17" s="35">
        <f t="shared" si="0"/>
        <v>0.21749676608215723</v>
      </c>
      <c r="J17" s="35">
        <f t="shared" si="1"/>
        <v>1.0244468035861758E-2</v>
      </c>
    </row>
    <row r="18" spans="1:10" x14ac:dyDescent="0.2">
      <c r="B18" s="7" t="s">
        <v>87</v>
      </c>
      <c r="C18" s="9">
        <v>53.042828792725373</v>
      </c>
      <c r="D18" s="9">
        <v>57.46274991366743</v>
      </c>
      <c r="E18" s="9">
        <v>58.759930661629575</v>
      </c>
      <c r="F18" s="9">
        <v>56.706144156429701</v>
      </c>
      <c r="G18" s="14">
        <v>53.566645120773295</v>
      </c>
      <c r="H18" s="28">
        <f t="shared" si="2"/>
        <v>-5.5364353940126398E-2</v>
      </c>
      <c r="I18" s="34">
        <f t="shared" si="0"/>
        <v>0.17512617251083229</v>
      </c>
      <c r="J18" s="34">
        <f t="shared" si="1"/>
        <v>8.2487409300253216E-3</v>
      </c>
    </row>
    <row r="19" spans="1:10" x14ac:dyDescent="0.2">
      <c r="B19" s="7" t="s">
        <v>88</v>
      </c>
      <c r="C19" s="9">
        <v>15.466723027784207</v>
      </c>
      <c r="D19" s="9">
        <v>14.408351378773128</v>
      </c>
      <c r="E19" s="9">
        <v>15.468894227281362</v>
      </c>
      <c r="F19" s="9">
        <v>15.118633864042033</v>
      </c>
      <c r="G19" s="14">
        <v>14.998770076911066</v>
      </c>
      <c r="H19" s="28">
        <f t="shared" si="2"/>
        <v>-7.9282154861921583E-3</v>
      </c>
      <c r="I19" s="34">
        <f t="shared" si="0"/>
        <v>4.903568610685316E-2</v>
      </c>
      <c r="J19" s="34">
        <f t="shared" si="1"/>
        <v>2.3096643135762859E-3</v>
      </c>
    </row>
    <row r="20" spans="1:10" x14ac:dyDescent="0.2">
      <c r="B20" s="18" t="s">
        <v>89</v>
      </c>
      <c r="C20" s="20">
        <v>5.7733511077312256</v>
      </c>
      <c r="D20" s="20">
        <v>6.0895403203917562</v>
      </c>
      <c r="E20" s="20">
        <v>6.0526686420749396</v>
      </c>
      <c r="F20" s="20">
        <v>5.988857836770368</v>
      </c>
      <c r="G20" s="21">
        <v>5.9710298315447945</v>
      </c>
      <c r="H20" s="29">
        <f t="shared" si="2"/>
        <v>-2.9768623185731924E-3</v>
      </c>
      <c r="I20" s="35">
        <f t="shared" si="0"/>
        <v>1.9521170272821894E-2</v>
      </c>
      <c r="J20" s="35">
        <f t="shared" si="1"/>
        <v>9.1948036048957469E-4</v>
      </c>
    </row>
    <row r="21" spans="1:10" x14ac:dyDescent="0.2">
      <c r="B21" s="18" t="s">
        <v>90</v>
      </c>
      <c r="C21" s="20">
        <v>3.0648057349914777</v>
      </c>
      <c r="D21" s="20">
        <v>3.0908408574354316</v>
      </c>
      <c r="E21" s="20">
        <v>3.2695131253666339</v>
      </c>
      <c r="F21" s="20">
        <v>3.001057602106481</v>
      </c>
      <c r="G21" s="21">
        <v>3.0903034604646327</v>
      </c>
      <c r="H21" s="29">
        <f t="shared" si="2"/>
        <v>2.9738135747714001E-2</v>
      </c>
      <c r="I21" s="35">
        <f t="shared" si="0"/>
        <v>1.0103171772433348E-2</v>
      </c>
      <c r="J21" s="35">
        <f t="shared" si="1"/>
        <v>4.7587659415780696E-4</v>
      </c>
    </row>
    <row r="22" spans="1:10" x14ac:dyDescent="0.2">
      <c r="B22" s="23" t="s">
        <v>6</v>
      </c>
      <c r="C22" s="25">
        <f>SUM(C6:C21)</f>
        <v>270.89798968423304</v>
      </c>
      <c r="D22" s="25">
        <f>SUM(D6:D21)</f>
        <v>282.3839964020936</v>
      </c>
      <c r="E22" s="25">
        <f>SUM(E6:E21)</f>
        <v>300.00136196269739</v>
      </c>
      <c r="F22" s="25">
        <f>SUM(F6:F21)</f>
        <v>304.36565680625216</v>
      </c>
      <c r="G22" s="26">
        <f>SUM(G6:G21)</f>
        <v>305.87458375166608</v>
      </c>
      <c r="H22" s="31">
        <f t="shared" si="2"/>
        <v>4.9576123707493203E-3</v>
      </c>
      <c r="I22" s="36">
        <f t="shared" si="0"/>
        <v>1</v>
      </c>
      <c r="J22" s="37">
        <f t="shared" si="1"/>
        <v>4.7101702799535017E-2</v>
      </c>
    </row>
    <row r="23" spans="1:10" x14ac:dyDescent="0.2">
      <c r="A23" s="22"/>
      <c r="B23" s="8" t="s">
        <v>8</v>
      </c>
      <c r="C23" s="16">
        <v>5348.8688847083258</v>
      </c>
      <c r="D23" s="16">
        <v>5806.2624886364956</v>
      </c>
      <c r="E23" s="16">
        <v>5963.9992726009214</v>
      </c>
      <c r="F23" s="16">
        <v>6233.3527079239666</v>
      </c>
      <c r="G23" s="17">
        <v>6493.9177475911902</v>
      </c>
      <c r="H23" s="32">
        <f t="shared" si="2"/>
        <v>4.1801748092320734E-2</v>
      </c>
      <c r="I23" s="38"/>
      <c r="J23" s="39">
        <f t="shared" si="1"/>
        <v>1</v>
      </c>
    </row>
  </sheetData>
  <mergeCells count="6">
    <mergeCell ref="B2:J3"/>
    <mergeCell ref="B4:B5"/>
    <mergeCell ref="C4:G4"/>
    <mergeCell ref="H4:H5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80" t="s">
        <v>23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68">
        <v>2011</v>
      </c>
      <c r="D5" s="68">
        <v>2012</v>
      </c>
      <c r="E5" s="68">
        <v>2013</v>
      </c>
      <c r="F5" s="68">
        <v>2014</v>
      </c>
      <c r="G5" s="68">
        <v>2015</v>
      </c>
      <c r="H5" s="70"/>
      <c r="I5" s="70"/>
      <c r="J5" s="70"/>
    </row>
    <row r="6" spans="2:10" x14ac:dyDescent="0.2">
      <c r="B6" s="6" t="s">
        <v>75</v>
      </c>
      <c r="C6" s="40">
        <v>202.16661171427972</v>
      </c>
      <c r="D6" s="40">
        <v>205.3338108124853</v>
      </c>
      <c r="E6" s="40">
        <v>215.5795886356272</v>
      </c>
      <c r="F6" s="40">
        <v>208.66677122796077</v>
      </c>
      <c r="G6" s="41">
        <v>207.42295099755708</v>
      </c>
      <c r="H6" s="27">
        <f>G6/F6-1</f>
        <v>-5.9607968393053934E-3</v>
      </c>
      <c r="I6" s="33">
        <f t="shared" ref="I6:I22" si="0">G6/G$22</f>
        <v>4.910447047192959E-2</v>
      </c>
      <c r="J6" s="33">
        <f t="shared" ref="J6:J23" si="1">G6/G$23</f>
        <v>2.4195507873376564E-3</v>
      </c>
    </row>
    <row r="7" spans="2:10" x14ac:dyDescent="0.2">
      <c r="B7" s="7" t="s">
        <v>76</v>
      </c>
      <c r="C7" s="42">
        <v>80.930000836677848</v>
      </c>
      <c r="D7" s="42">
        <v>80.917719313975383</v>
      </c>
      <c r="E7" s="42">
        <v>83.63590130862913</v>
      </c>
      <c r="F7" s="42">
        <v>84.113710316613478</v>
      </c>
      <c r="G7" s="43">
        <v>81.11983371850495</v>
      </c>
      <c r="H7" s="28">
        <f t="shared" ref="H7:H23" si="2">G7/F7-1</f>
        <v>-3.5593205754914869E-2</v>
      </c>
      <c r="I7" s="34">
        <f t="shared" si="0"/>
        <v>1.9203981335532527E-2</v>
      </c>
      <c r="J7" s="34">
        <f t="shared" si="1"/>
        <v>9.4624802413798481E-4</v>
      </c>
    </row>
    <row r="8" spans="2:10" x14ac:dyDescent="0.2">
      <c r="B8" s="18" t="s">
        <v>77</v>
      </c>
      <c r="C8" s="44">
        <v>284.84894133964991</v>
      </c>
      <c r="D8" s="44">
        <v>278.93066231824838</v>
      </c>
      <c r="E8" s="44">
        <v>309.54761042990793</v>
      </c>
      <c r="F8" s="44">
        <v>298.25451059302861</v>
      </c>
      <c r="G8" s="45">
        <v>314.25592142184126</v>
      </c>
      <c r="H8" s="29">
        <f t="shared" si="2"/>
        <v>5.3650188883972216E-2</v>
      </c>
      <c r="I8" s="35">
        <f t="shared" si="0"/>
        <v>7.4395675791294524E-2</v>
      </c>
      <c r="J8" s="35">
        <f t="shared" si="1"/>
        <v>3.6657378484152982E-3</v>
      </c>
    </row>
    <row r="9" spans="2:10" x14ac:dyDescent="0.2">
      <c r="B9" s="18" t="s">
        <v>78</v>
      </c>
      <c r="C9" s="44">
        <v>33.430514173757331</v>
      </c>
      <c r="D9" s="44">
        <v>33.398189300664839</v>
      </c>
      <c r="E9" s="44">
        <v>34.209444226574924</v>
      </c>
      <c r="F9" s="44">
        <v>35.64797941107819</v>
      </c>
      <c r="G9" s="45">
        <v>35.458649115943231</v>
      </c>
      <c r="H9" s="29">
        <f t="shared" si="2"/>
        <v>-5.3111087434066784E-3</v>
      </c>
      <c r="I9" s="35">
        <f t="shared" si="0"/>
        <v>8.3943371749100864E-3</v>
      </c>
      <c r="J9" s="35">
        <f t="shared" si="1"/>
        <v>4.13618656825592E-4</v>
      </c>
    </row>
    <row r="10" spans="2:10" x14ac:dyDescent="0.2">
      <c r="B10" s="7" t="s">
        <v>79</v>
      </c>
      <c r="C10" s="42">
        <v>129.74926020043986</v>
      </c>
      <c r="D10" s="42">
        <v>136.49933253447861</v>
      </c>
      <c r="E10" s="42">
        <v>138.22136466643704</v>
      </c>
      <c r="F10" s="42">
        <v>147.07926682946132</v>
      </c>
      <c r="G10" s="43">
        <v>152.22258490378761</v>
      </c>
      <c r="H10" s="28">
        <f t="shared" si="2"/>
        <v>3.4969701611920367E-2</v>
      </c>
      <c r="I10" s="34">
        <f t="shared" si="0"/>
        <v>3.6036559067452796E-2</v>
      </c>
      <c r="J10" s="34">
        <f t="shared" si="1"/>
        <v>1.7756486125726286E-3</v>
      </c>
    </row>
    <row r="11" spans="2:10" x14ac:dyDescent="0.2">
      <c r="B11" s="7" t="s">
        <v>80</v>
      </c>
      <c r="C11" s="42">
        <v>147.90456088586535</v>
      </c>
      <c r="D11" s="42">
        <v>150.03735576467059</v>
      </c>
      <c r="E11" s="42">
        <v>162.73008933534524</v>
      </c>
      <c r="F11" s="42">
        <v>151.76346520357478</v>
      </c>
      <c r="G11" s="43">
        <v>149.20580262507684</v>
      </c>
      <c r="H11" s="28">
        <f t="shared" si="2"/>
        <v>-1.6852953212863842E-2</v>
      </c>
      <c r="I11" s="34">
        <f t="shared" si="0"/>
        <v>3.5322378232531891E-2</v>
      </c>
      <c r="J11" s="34">
        <f t="shared" si="1"/>
        <v>1.7404583990375466E-3</v>
      </c>
    </row>
    <row r="12" spans="2:10" x14ac:dyDescent="0.2">
      <c r="B12" s="18" t="s">
        <v>81</v>
      </c>
      <c r="C12" s="44">
        <v>719.33883900386707</v>
      </c>
      <c r="D12" s="44">
        <v>738.72722888030012</v>
      </c>
      <c r="E12" s="44">
        <v>757.44219222352876</v>
      </c>
      <c r="F12" s="44">
        <v>800.35193758688445</v>
      </c>
      <c r="G12" s="45">
        <v>776.3584893255379</v>
      </c>
      <c r="H12" s="29">
        <f t="shared" si="2"/>
        <v>-2.997862207179558E-2</v>
      </c>
      <c r="I12" s="35">
        <f t="shared" si="0"/>
        <v>0.18379196868704623</v>
      </c>
      <c r="J12" s="35">
        <f t="shared" si="1"/>
        <v>9.0560797880365803E-3</v>
      </c>
    </row>
    <row r="13" spans="2:10" x14ac:dyDescent="0.2">
      <c r="B13" s="18" t="s">
        <v>82</v>
      </c>
      <c r="C13" s="44">
        <v>35.371661161195405</v>
      </c>
      <c r="D13" s="44">
        <v>36.441430641953076</v>
      </c>
      <c r="E13" s="44">
        <v>39.439697188705068</v>
      </c>
      <c r="F13" s="44">
        <v>39.937811700275148</v>
      </c>
      <c r="G13" s="45">
        <v>37.983602777094369</v>
      </c>
      <c r="H13" s="29">
        <f t="shared" si="2"/>
        <v>-4.8931296933510171E-2</v>
      </c>
      <c r="I13" s="35">
        <f t="shared" si="0"/>
        <v>8.9920844921703002E-3</v>
      </c>
      <c r="J13" s="35">
        <f t="shared" si="1"/>
        <v>4.4307177948848034E-4</v>
      </c>
    </row>
    <row r="14" spans="2:10" x14ac:dyDescent="0.2">
      <c r="B14" s="7" t="s">
        <v>83</v>
      </c>
      <c r="C14" s="42">
        <v>65.784723491398424</v>
      </c>
      <c r="D14" s="42">
        <v>70.630643054591076</v>
      </c>
      <c r="E14" s="42">
        <v>76.288001286274181</v>
      </c>
      <c r="F14" s="42">
        <v>79.117070432504917</v>
      </c>
      <c r="G14" s="43">
        <v>75.918918135260554</v>
      </c>
      <c r="H14" s="28">
        <f t="shared" si="2"/>
        <v>-4.0423037402183892E-2</v>
      </c>
      <c r="I14" s="34">
        <f t="shared" si="0"/>
        <v>1.7972737616087853E-2</v>
      </c>
      <c r="J14" s="34">
        <f t="shared" si="1"/>
        <v>8.8558029506655785E-4</v>
      </c>
    </row>
    <row r="15" spans="2:10" x14ac:dyDescent="0.2">
      <c r="B15" s="7" t="s">
        <v>84</v>
      </c>
      <c r="C15" s="42">
        <v>312.50151412891421</v>
      </c>
      <c r="D15" s="42">
        <v>309.04364502732011</v>
      </c>
      <c r="E15" s="42">
        <v>336.49749890501897</v>
      </c>
      <c r="F15" s="42">
        <v>342.06650364882552</v>
      </c>
      <c r="G15" s="43">
        <v>342.87941271330618</v>
      </c>
      <c r="H15" s="28">
        <f t="shared" si="2"/>
        <v>2.3764649733586385E-3</v>
      </c>
      <c r="I15" s="34">
        <f t="shared" si="0"/>
        <v>8.1171885348460773E-2</v>
      </c>
      <c r="J15" s="34">
        <f t="shared" si="1"/>
        <v>3.999625639315699E-3</v>
      </c>
    </row>
    <row r="16" spans="2:10" x14ac:dyDescent="0.2">
      <c r="B16" s="18" t="s">
        <v>85</v>
      </c>
      <c r="C16" s="44">
        <v>45.932170252359469</v>
      </c>
      <c r="D16" s="44">
        <v>46.731989760888794</v>
      </c>
      <c r="E16" s="44">
        <v>47.30465010173257</v>
      </c>
      <c r="F16" s="44">
        <v>48.268933499917473</v>
      </c>
      <c r="G16" s="45">
        <v>43.976580733976697</v>
      </c>
      <c r="H16" s="29">
        <f t="shared" si="2"/>
        <v>-8.8925784240667216E-2</v>
      </c>
      <c r="I16" s="35">
        <f t="shared" si="0"/>
        <v>1.0410837854357877E-2</v>
      </c>
      <c r="J16" s="35">
        <f t="shared" si="1"/>
        <v>5.1297877128632938E-4</v>
      </c>
    </row>
    <row r="17" spans="1:10" x14ac:dyDescent="0.2">
      <c r="B17" s="18" t="s">
        <v>86</v>
      </c>
      <c r="C17" s="44">
        <v>829.32368557691257</v>
      </c>
      <c r="D17" s="44">
        <v>853.09665476601322</v>
      </c>
      <c r="E17" s="44">
        <v>975.18077143553978</v>
      </c>
      <c r="F17" s="44">
        <v>931.07830018337552</v>
      </c>
      <c r="G17" s="45">
        <v>933.50055106082209</v>
      </c>
      <c r="H17" s="29">
        <f t="shared" si="2"/>
        <v>2.6015544309963001E-3</v>
      </c>
      <c r="I17" s="35">
        <f t="shared" si="0"/>
        <v>0.22099314480216803</v>
      </c>
      <c r="J17" s="35">
        <f t="shared" si="1"/>
        <v>1.0889113198114463E-2</v>
      </c>
    </row>
    <row r="18" spans="1:10" x14ac:dyDescent="0.2">
      <c r="B18" s="7" t="s">
        <v>87</v>
      </c>
      <c r="C18" s="42">
        <v>813.79601429533238</v>
      </c>
      <c r="D18" s="42">
        <v>873.46680916617879</v>
      </c>
      <c r="E18" s="42">
        <v>894.50385228299285</v>
      </c>
      <c r="F18" s="42">
        <v>815.46334867619737</v>
      </c>
      <c r="G18" s="43">
        <v>766.31752212093681</v>
      </c>
      <c r="H18" s="28">
        <f t="shared" si="2"/>
        <v>-6.0267364112737476E-2</v>
      </c>
      <c r="I18" s="34">
        <f t="shared" si="0"/>
        <v>0.1814149107229362</v>
      </c>
      <c r="J18" s="34">
        <f t="shared" si="1"/>
        <v>8.9389537420099269E-3</v>
      </c>
    </row>
    <row r="19" spans="1:10" x14ac:dyDescent="0.2">
      <c r="B19" s="7" t="s">
        <v>88</v>
      </c>
      <c r="C19" s="42">
        <v>199.27508702311508</v>
      </c>
      <c r="D19" s="42">
        <v>201.85728733289807</v>
      </c>
      <c r="E19" s="42">
        <v>219.00686483950139</v>
      </c>
      <c r="F19" s="42">
        <v>211.88829599491123</v>
      </c>
      <c r="G19" s="43">
        <v>207.41650034146545</v>
      </c>
      <c r="H19" s="28">
        <f t="shared" si="2"/>
        <v>-2.1104495802605205E-2</v>
      </c>
      <c r="I19" s="34">
        <f t="shared" si="0"/>
        <v>4.9102943369696915E-2</v>
      </c>
      <c r="J19" s="34">
        <f t="shared" si="1"/>
        <v>2.4194755416141224E-3</v>
      </c>
    </row>
    <row r="20" spans="1:10" x14ac:dyDescent="0.2">
      <c r="B20" s="18" t="s">
        <v>89</v>
      </c>
      <c r="C20" s="44">
        <v>68.546217579682292</v>
      </c>
      <c r="D20" s="44">
        <v>70.41568115139188</v>
      </c>
      <c r="E20" s="44">
        <v>70.878797620773426</v>
      </c>
      <c r="F20" s="44">
        <v>67.402837877631796</v>
      </c>
      <c r="G20" s="45">
        <v>62.748287312230723</v>
      </c>
      <c r="H20" s="29">
        <f t="shared" si="2"/>
        <v>-6.905570613883194E-2</v>
      </c>
      <c r="I20" s="35">
        <f t="shared" si="0"/>
        <v>1.4854775745254326E-2</v>
      </c>
      <c r="J20" s="35">
        <f t="shared" si="1"/>
        <v>7.3194729532213344E-4</v>
      </c>
    </row>
    <row r="21" spans="1:10" x14ac:dyDescent="0.2">
      <c r="B21" s="18" t="s">
        <v>90</v>
      </c>
      <c r="C21" s="44">
        <v>32.330389237158201</v>
      </c>
      <c r="D21" s="44">
        <v>33.189216464906728</v>
      </c>
      <c r="E21" s="44">
        <v>37.461778708080487</v>
      </c>
      <c r="F21" s="44">
        <v>33.324028972576883</v>
      </c>
      <c r="G21" s="45">
        <v>37.329814450971654</v>
      </c>
      <c r="H21" s="29">
        <f t="shared" si="2"/>
        <v>0.12020711786354599</v>
      </c>
      <c r="I21" s="35">
        <f t="shared" si="0"/>
        <v>8.8373092881700293E-3</v>
      </c>
      <c r="J21" s="35">
        <f t="shared" si="1"/>
        <v>4.3544545823707254E-4</v>
      </c>
    </row>
    <row r="22" spans="1:10" x14ac:dyDescent="0.2">
      <c r="B22" s="23" t="s">
        <v>6</v>
      </c>
      <c r="C22" s="48">
        <f>SUM(C6:C21)</f>
        <v>4001.2301909006051</v>
      </c>
      <c r="D22" s="48">
        <f>SUM(D6:D21)</f>
        <v>4118.7176562909644</v>
      </c>
      <c r="E22" s="48">
        <f>SUM(E6:E21)</f>
        <v>4397.9281031946693</v>
      </c>
      <c r="F22" s="48">
        <f>SUM(F6:F21)</f>
        <v>4294.4247721548181</v>
      </c>
      <c r="G22" s="49">
        <f>SUM(G6:G21)</f>
        <v>4224.1154217543135</v>
      </c>
      <c r="H22" s="31">
        <f t="shared" si="2"/>
        <v>-1.637223938730803E-2</v>
      </c>
      <c r="I22" s="36">
        <f t="shared" si="0"/>
        <v>1</v>
      </c>
      <c r="J22" s="37">
        <f t="shared" si="1"/>
        <v>4.9273533836818074E-2</v>
      </c>
    </row>
    <row r="23" spans="1:10" x14ac:dyDescent="0.2">
      <c r="A23" s="22"/>
      <c r="B23" s="8" t="s">
        <v>8</v>
      </c>
      <c r="C23" s="46">
        <v>77125.886122430325</v>
      </c>
      <c r="D23" s="46">
        <v>80035.118878454014</v>
      </c>
      <c r="E23" s="46">
        <v>83390.381163577389</v>
      </c>
      <c r="F23" s="46">
        <v>84502.015535159167</v>
      </c>
      <c r="G23" s="47">
        <v>85727.876464950808</v>
      </c>
      <c r="H23" s="32">
        <f t="shared" si="2"/>
        <v>1.4506883913101287E-2</v>
      </c>
      <c r="I23" s="38"/>
      <c r="J23" s="39">
        <f t="shared" si="1"/>
        <v>1</v>
      </c>
    </row>
  </sheetData>
  <mergeCells count="6">
    <mergeCell ref="B2:J3"/>
    <mergeCell ref="B4:B5"/>
    <mergeCell ref="C4:G4"/>
    <mergeCell ref="H4:H5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74" t="s">
        <v>19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18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6" t="s">
        <v>10</v>
      </c>
      <c r="D5" s="66" t="s">
        <v>5</v>
      </c>
      <c r="E5" s="66" t="s">
        <v>0</v>
      </c>
      <c r="F5" s="66" t="s">
        <v>11</v>
      </c>
      <c r="G5" s="66" t="s">
        <v>12</v>
      </c>
      <c r="H5" s="66" t="s">
        <v>1</v>
      </c>
      <c r="I5" s="70"/>
      <c r="J5" s="70"/>
    </row>
    <row r="6" spans="2:10" x14ac:dyDescent="0.2">
      <c r="B6" s="6" t="s">
        <v>26</v>
      </c>
      <c r="C6" s="10">
        <v>4.1020167986273428</v>
      </c>
      <c r="D6" s="11">
        <v>6.0663178720561426</v>
      </c>
      <c r="E6" s="11">
        <v>3.4179163540873603</v>
      </c>
      <c r="F6" s="11">
        <v>2.1671371540499598</v>
      </c>
      <c r="G6" s="11">
        <v>2.8658079198266972</v>
      </c>
      <c r="H6" s="11">
        <f>SUM(C6:G6)</f>
        <v>18.619196098647503</v>
      </c>
      <c r="I6" s="64">
        <v>1.0550890432960314E-2</v>
      </c>
      <c r="J6" s="57">
        <v>1449.964331941846</v>
      </c>
    </row>
    <row r="7" spans="2:10" x14ac:dyDescent="0.2">
      <c r="B7" s="7" t="s">
        <v>27</v>
      </c>
      <c r="C7" s="13">
        <v>1.602421061359377</v>
      </c>
      <c r="D7" s="9">
        <v>2.8482074579792154</v>
      </c>
      <c r="E7" s="9">
        <v>1.5085296369037686</v>
      </c>
      <c r="F7" s="9">
        <v>52.655115673989187</v>
      </c>
      <c r="G7" s="9">
        <v>2.9460253261339342</v>
      </c>
      <c r="H7" s="14">
        <f t="shared" ref="H7:H19" si="0">SUM(C7:G7)</f>
        <v>61.560299156365481</v>
      </c>
      <c r="I7" s="30">
        <v>1.1446859972227941E-2</v>
      </c>
      <c r="J7" s="58">
        <v>3208.8299914497888</v>
      </c>
    </row>
    <row r="8" spans="2:10" x14ac:dyDescent="0.2">
      <c r="B8" s="18" t="s">
        <v>28</v>
      </c>
      <c r="C8" s="19">
        <v>0.5095837522622968</v>
      </c>
      <c r="D8" s="20">
        <v>0.56575622687888805</v>
      </c>
      <c r="E8" s="20">
        <v>0.42802119094583641</v>
      </c>
      <c r="F8" s="20">
        <v>22.356260225563378</v>
      </c>
      <c r="G8" s="20">
        <v>2.203138951164306</v>
      </c>
      <c r="H8" s="21">
        <f t="shared" si="0"/>
        <v>26.062760346814706</v>
      </c>
      <c r="I8" s="65">
        <v>-7.1814734916395562E-3</v>
      </c>
      <c r="J8" s="59">
        <v>1417.8078821230499</v>
      </c>
    </row>
    <row r="9" spans="2:10" x14ac:dyDescent="0.2">
      <c r="B9" s="18" t="s">
        <v>29</v>
      </c>
      <c r="C9" s="19">
        <v>43.24458605678192</v>
      </c>
      <c r="D9" s="20">
        <v>67.100316624901978</v>
      </c>
      <c r="E9" s="20">
        <v>40.720349009189022</v>
      </c>
      <c r="F9" s="20">
        <v>26.64466458616802</v>
      </c>
      <c r="G9" s="20">
        <v>66.709601059422866</v>
      </c>
      <c r="H9" s="21">
        <f t="shared" si="0"/>
        <v>244.4195173364638</v>
      </c>
      <c r="I9" s="65">
        <v>2.0699901050981184E-2</v>
      </c>
      <c r="J9" s="59">
        <v>15721.718397811686</v>
      </c>
    </row>
    <row r="10" spans="2:10" x14ac:dyDescent="0.2">
      <c r="B10" s="7" t="s">
        <v>30</v>
      </c>
      <c r="C10" s="13">
        <v>4.3791408960733547</v>
      </c>
      <c r="D10" s="9">
        <v>7.451744815735915</v>
      </c>
      <c r="E10" s="9">
        <v>4.283111796950835</v>
      </c>
      <c r="F10" s="9">
        <v>2.557214055443072</v>
      </c>
      <c r="G10" s="9">
        <v>12.589977382388744</v>
      </c>
      <c r="H10" s="14">
        <f t="shared" si="0"/>
        <v>31.261188946591922</v>
      </c>
      <c r="I10" s="30">
        <v>0.10004208392363156</v>
      </c>
      <c r="J10" s="58">
        <v>2218.074946791291</v>
      </c>
    </row>
    <row r="11" spans="2:10" x14ac:dyDescent="0.2">
      <c r="B11" s="7" t="s">
        <v>31</v>
      </c>
      <c r="C11" s="13">
        <v>1.8152730419921554</v>
      </c>
      <c r="D11" s="9">
        <v>2.9626248329518043</v>
      </c>
      <c r="E11" s="9">
        <v>1.605077570761217</v>
      </c>
      <c r="F11" s="9">
        <v>37.879962053455699</v>
      </c>
      <c r="G11" s="9">
        <v>2.6330212944738527</v>
      </c>
      <c r="H11" s="14">
        <f t="shared" si="0"/>
        <v>46.895958793634733</v>
      </c>
      <c r="I11" s="30">
        <v>3.3139584449193293E-4</v>
      </c>
      <c r="J11" s="58">
        <v>2587.1841726127141</v>
      </c>
    </row>
    <row r="12" spans="2:10" x14ac:dyDescent="0.2">
      <c r="B12" s="18" t="s">
        <v>32</v>
      </c>
      <c r="C12" s="19">
        <v>0.66251373612720632</v>
      </c>
      <c r="D12" s="20">
        <v>1.032207853100453</v>
      </c>
      <c r="E12" s="20">
        <v>0.76438892353429466</v>
      </c>
      <c r="F12" s="20">
        <v>1.4849815141032174</v>
      </c>
      <c r="G12" s="20">
        <v>5.3968034753959104</v>
      </c>
      <c r="H12" s="21">
        <f t="shared" si="0"/>
        <v>9.3408955022610822</v>
      </c>
      <c r="I12" s="65">
        <v>-5.903588466555254E-3</v>
      </c>
      <c r="J12" s="59">
        <v>874.91068116042823</v>
      </c>
    </row>
    <row r="13" spans="2:10" x14ac:dyDescent="0.2">
      <c r="B13" s="18" t="s">
        <v>33</v>
      </c>
      <c r="C13" s="19">
        <v>275.06490766137455</v>
      </c>
      <c r="D13" s="20">
        <v>415.96481619207924</v>
      </c>
      <c r="E13" s="20">
        <v>295.05285196205222</v>
      </c>
      <c r="F13" s="20">
        <v>231.99626981498253</v>
      </c>
      <c r="G13" s="20">
        <v>424.77210109412073</v>
      </c>
      <c r="H13" s="21">
        <f t="shared" si="0"/>
        <v>1642.8509467246092</v>
      </c>
      <c r="I13" s="65">
        <v>3.2803184757626447E-2</v>
      </c>
      <c r="J13" s="59">
        <v>102280.14545115527</v>
      </c>
    </row>
    <row r="14" spans="2:10" x14ac:dyDescent="0.2">
      <c r="B14" s="7" t="s">
        <v>34</v>
      </c>
      <c r="C14" s="13">
        <v>6.6503334364570428</v>
      </c>
      <c r="D14" s="9">
        <v>14.95959768222786</v>
      </c>
      <c r="E14" s="9">
        <v>7.5999147303765273</v>
      </c>
      <c r="F14" s="9">
        <v>6.4868911567863901</v>
      </c>
      <c r="G14" s="9">
        <v>17.156182138059364</v>
      </c>
      <c r="H14" s="14">
        <f t="shared" si="0"/>
        <v>52.852919143907187</v>
      </c>
      <c r="I14" s="30">
        <v>-5.196548180961269E-4</v>
      </c>
      <c r="J14" s="58">
        <v>4525.4445947402855</v>
      </c>
    </row>
    <row r="15" spans="2:10" x14ac:dyDescent="0.2">
      <c r="B15" s="7" t="s">
        <v>35</v>
      </c>
      <c r="C15" s="13">
        <v>1.2393399482501619</v>
      </c>
      <c r="D15" s="9">
        <v>5.3687324528957703</v>
      </c>
      <c r="E15" s="9">
        <v>2.5389430442896983</v>
      </c>
      <c r="F15" s="9">
        <v>1.8637126781796092</v>
      </c>
      <c r="G15" s="9">
        <v>7.7206821629582771</v>
      </c>
      <c r="H15" s="14">
        <f t="shared" si="0"/>
        <v>18.731410286573517</v>
      </c>
      <c r="I15" s="30">
        <v>-8.1915373588029583E-3</v>
      </c>
      <c r="J15" s="58">
        <v>1662.9972013260224</v>
      </c>
    </row>
    <row r="16" spans="2:10" x14ac:dyDescent="0.2">
      <c r="B16" s="18" t="s">
        <v>36</v>
      </c>
      <c r="C16" s="19">
        <v>1.6913841630517403</v>
      </c>
      <c r="D16" s="20">
        <v>2.1586754570907623</v>
      </c>
      <c r="E16" s="20">
        <v>1.6294984445568206</v>
      </c>
      <c r="F16" s="20">
        <v>0.93782764087062487</v>
      </c>
      <c r="G16" s="20">
        <v>3.3887420763308183</v>
      </c>
      <c r="H16" s="21">
        <f t="shared" si="0"/>
        <v>9.8061277819007664</v>
      </c>
      <c r="I16" s="65">
        <v>-6.8500328973333469E-2</v>
      </c>
      <c r="J16" s="59">
        <v>753.10567650429084</v>
      </c>
    </row>
    <row r="17" spans="1:10" x14ac:dyDescent="0.2">
      <c r="B17" s="18" t="s">
        <v>37</v>
      </c>
      <c r="C17" s="19">
        <v>1.2711971461214753</v>
      </c>
      <c r="D17" s="20">
        <v>1.6107481765588378</v>
      </c>
      <c r="E17" s="20">
        <v>1.0364343127010005</v>
      </c>
      <c r="F17" s="20">
        <v>1.350540845354578</v>
      </c>
      <c r="G17" s="20">
        <v>5.4113500887365866</v>
      </c>
      <c r="H17" s="21">
        <f t="shared" si="0"/>
        <v>10.680270569472478</v>
      </c>
      <c r="I17" s="65">
        <v>6.6086750672436523E-2</v>
      </c>
      <c r="J17" s="59">
        <v>883.21910420087897</v>
      </c>
    </row>
    <row r="18" spans="1:10" x14ac:dyDescent="0.2">
      <c r="B18" s="7" t="s">
        <v>38</v>
      </c>
      <c r="C18" s="13">
        <v>52.435281430227953</v>
      </c>
      <c r="D18" s="9">
        <v>89.456057945520399</v>
      </c>
      <c r="E18" s="9">
        <v>60.606816551353049</v>
      </c>
      <c r="F18" s="9">
        <v>36.255451169948103</v>
      </c>
      <c r="G18" s="9">
        <v>84.772521805899615</v>
      </c>
      <c r="H18" s="14">
        <f t="shared" si="0"/>
        <v>323.5261289029491</v>
      </c>
      <c r="I18" s="30">
        <v>3.5015182223148145E-3</v>
      </c>
      <c r="J18" s="58">
        <v>21673.131513070326</v>
      </c>
    </row>
    <row r="19" spans="1:10" x14ac:dyDescent="0.2">
      <c r="B19" s="3" t="s">
        <v>39</v>
      </c>
      <c r="C19" s="15">
        <v>71.785695357035706</v>
      </c>
      <c r="D19" s="16">
        <v>101.08998377724672</v>
      </c>
      <c r="E19" s="16">
        <v>71.441411894430416</v>
      </c>
      <c r="F19" s="16">
        <v>114.13446175902305</v>
      </c>
      <c r="G19" s="16">
        <v>92.86751185329112</v>
      </c>
      <c r="H19" s="17">
        <f t="shared" si="0"/>
        <v>451.31906464102701</v>
      </c>
      <c r="I19" s="32">
        <v>3.5729053774612884E-2</v>
      </c>
      <c r="J19" s="60">
        <v>28629.342925533834</v>
      </c>
    </row>
    <row r="20" spans="1:10" x14ac:dyDescent="0.2">
      <c r="B20" s="8" t="s">
        <v>6</v>
      </c>
      <c r="C20" s="15">
        <f t="shared" ref="C20:H20" si="1">SUM(C6:C19)</f>
        <v>466.45367448574234</v>
      </c>
      <c r="D20" s="16">
        <f t="shared" si="1"/>
        <v>718.63578736722388</v>
      </c>
      <c r="E20" s="16">
        <f t="shared" si="1"/>
        <v>492.63326542213207</v>
      </c>
      <c r="F20" s="16">
        <f t="shared" si="1"/>
        <v>538.77049032791751</v>
      </c>
      <c r="G20" s="25">
        <f t="shared" si="1"/>
        <v>731.43346662820295</v>
      </c>
      <c r="H20" s="17">
        <f t="shared" si="1"/>
        <v>2947.9266842312186</v>
      </c>
      <c r="I20" s="32">
        <f>'NE Yr Spend'!H20</f>
        <v>5.1004297727056613E-2</v>
      </c>
      <c r="J20" s="60">
        <f>SUM(J6:J19)</f>
        <v>187885.87687042169</v>
      </c>
    </row>
    <row r="21" spans="1:10" x14ac:dyDescent="0.2">
      <c r="A21" s="22"/>
      <c r="B21" s="8" t="s">
        <v>8</v>
      </c>
      <c r="C21" s="15">
        <v>1061.7090088558266</v>
      </c>
      <c r="D21" s="16">
        <v>1555.1696604993847</v>
      </c>
      <c r="E21" s="16">
        <v>1048.8334572090657</v>
      </c>
      <c r="F21" s="16">
        <v>1005.4470515365362</v>
      </c>
      <c r="G21" s="25">
        <v>1822.7585694903773</v>
      </c>
      <c r="H21" s="17">
        <f t="shared" ref="H21" si="2">SUM(C21:G21)</f>
        <v>6493.9177475911902</v>
      </c>
      <c r="I21" s="32">
        <v>2.7167530630522574E-2</v>
      </c>
      <c r="J21" s="60">
        <v>410238.73446324695</v>
      </c>
    </row>
    <row r="22" spans="1:10" x14ac:dyDescent="0.2">
      <c r="B22" s="61" t="s">
        <v>13</v>
      </c>
    </row>
    <row r="23" spans="1:10" x14ac:dyDescent="0.2">
      <c r="B23" s="62" t="s">
        <v>14</v>
      </c>
      <c r="C23" s="1"/>
      <c r="D23" s="1"/>
      <c r="E23" s="1"/>
      <c r="F23" s="1"/>
      <c r="J23" s="1"/>
    </row>
    <row r="24" spans="1:10" x14ac:dyDescent="0.2">
      <c r="B24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pane xSplit="2" ySplit="5" topLeftCell="C6" activePane="bottomRight" state="frozen"/>
      <selection activeCell="B2" sqref="B2:J3"/>
      <selection pane="topRight" activeCell="B2" sqref="B2:J3"/>
      <selection pane="bottomLeft" activeCell="B2" sqref="B2:J3"/>
      <selection pane="bottomRight"/>
    </sheetView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  <col min="11" max="12" width="2.7109375" customWidth="1"/>
  </cols>
  <sheetData>
    <row r="1" spans="2:10" ht="12.75" customHeight="1" x14ac:dyDescent="0.2"/>
    <row r="2" spans="2:10" ht="22.5" customHeight="1" x14ac:dyDescent="0.2">
      <c r="B2" s="80" t="s">
        <v>23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68">
        <v>2011</v>
      </c>
      <c r="D5" s="68">
        <v>2012</v>
      </c>
      <c r="E5" s="68">
        <v>2013</v>
      </c>
      <c r="F5" s="68">
        <v>2014</v>
      </c>
      <c r="G5" s="68">
        <v>2015</v>
      </c>
      <c r="H5" s="70"/>
      <c r="I5" s="70"/>
      <c r="J5" s="70"/>
    </row>
    <row r="6" spans="2:10" ht="12.75" customHeight="1" x14ac:dyDescent="0.2">
      <c r="B6" s="6" t="s">
        <v>75</v>
      </c>
      <c r="C6" s="40">
        <v>4217.7362989103385</v>
      </c>
      <c r="D6" s="40">
        <v>4379.0666312880321</v>
      </c>
      <c r="E6" s="40">
        <v>4527.9857316666012</v>
      </c>
      <c r="F6" s="40">
        <v>4390.0901579079818</v>
      </c>
      <c r="G6" s="41">
        <v>4380.6413944620381</v>
      </c>
      <c r="H6" s="27">
        <f>G6/F6-1</f>
        <v>-2.1522937129032638E-3</v>
      </c>
      <c r="I6" s="33">
        <f t="shared" ref="I6:I21" si="0">G6/G$22</f>
        <v>4.7526146746407365E-2</v>
      </c>
      <c r="J6" s="33">
        <f t="shared" ref="J6:J21" si="1">G6/G$23</f>
        <v>1.7454611284768628E-3</v>
      </c>
    </row>
    <row r="7" spans="2:10" ht="12.75" customHeight="1" x14ac:dyDescent="0.2">
      <c r="B7" s="7" t="s">
        <v>76</v>
      </c>
      <c r="C7" s="42">
        <v>1627.3840507121311</v>
      </c>
      <c r="D7" s="42">
        <v>1617.5055295791974</v>
      </c>
      <c r="E7" s="42">
        <v>1752.0090260327354</v>
      </c>
      <c r="F7" s="42">
        <v>1794.1840142262829</v>
      </c>
      <c r="G7" s="43">
        <v>1724.9936519432404</v>
      </c>
      <c r="H7" s="28">
        <f t="shared" ref="H7:H21" si="2">G7/F7-1</f>
        <v>-3.8563693430787804E-2</v>
      </c>
      <c r="I7" s="34">
        <f t="shared" si="0"/>
        <v>1.8714679896536791E-2</v>
      </c>
      <c r="J7" s="34">
        <f t="shared" si="1"/>
        <v>6.873215803837844E-4</v>
      </c>
    </row>
    <row r="8" spans="2:10" ht="12.75" customHeight="1" x14ac:dyDescent="0.2">
      <c r="B8" s="18" t="s">
        <v>77</v>
      </c>
      <c r="C8" s="44">
        <v>5417.180492606898</v>
      </c>
      <c r="D8" s="44">
        <v>5550.5045129221826</v>
      </c>
      <c r="E8" s="44">
        <v>6238.4469437891767</v>
      </c>
      <c r="F8" s="44">
        <v>6246.0923127674196</v>
      </c>
      <c r="G8" s="45">
        <v>6706.3745313072959</v>
      </c>
      <c r="H8" s="29">
        <f t="shared" si="2"/>
        <v>7.3691228930291341E-2</v>
      </c>
      <c r="I8" s="35">
        <f t="shared" si="0"/>
        <v>7.2758327242721202E-2</v>
      </c>
      <c r="J8" s="35">
        <f t="shared" si="1"/>
        <v>2.6721466112707539E-3</v>
      </c>
    </row>
    <row r="9" spans="2:10" ht="12.75" customHeight="1" x14ac:dyDescent="0.2">
      <c r="B9" s="18" t="s">
        <v>78</v>
      </c>
      <c r="C9" s="44">
        <v>582.34237764599106</v>
      </c>
      <c r="D9" s="44">
        <v>631.00418241737441</v>
      </c>
      <c r="E9" s="44">
        <v>660.68159099142656</v>
      </c>
      <c r="F9" s="44">
        <v>698.95509864187693</v>
      </c>
      <c r="G9" s="45">
        <v>690.20545902933191</v>
      </c>
      <c r="H9" s="29">
        <f t="shared" si="2"/>
        <v>-1.251817123810417E-2</v>
      </c>
      <c r="I9" s="35">
        <f t="shared" si="0"/>
        <v>7.4881285586326368E-3</v>
      </c>
      <c r="J9" s="35">
        <f t="shared" si="1"/>
        <v>2.7501150879896994E-4</v>
      </c>
    </row>
    <row r="10" spans="2:10" ht="12.75" customHeight="1" x14ac:dyDescent="0.2">
      <c r="B10" s="7" t="s">
        <v>79</v>
      </c>
      <c r="C10" s="42">
        <v>3075.849232869838</v>
      </c>
      <c r="D10" s="42">
        <v>3309.4072183559533</v>
      </c>
      <c r="E10" s="42">
        <v>3426.6795687155791</v>
      </c>
      <c r="F10" s="42">
        <v>3756.588143790595</v>
      </c>
      <c r="G10" s="43">
        <v>3793.4994692435939</v>
      </c>
      <c r="H10" s="28">
        <f t="shared" si="2"/>
        <v>9.8257578526437239E-3</v>
      </c>
      <c r="I10" s="34">
        <f t="shared" si="0"/>
        <v>4.1156167835516233E-2</v>
      </c>
      <c r="J10" s="34">
        <f t="shared" si="1"/>
        <v>1.5115151568519205E-3</v>
      </c>
    </row>
    <row r="11" spans="2:10" ht="12.75" customHeight="1" x14ac:dyDescent="0.2">
      <c r="B11" s="7" t="s">
        <v>80</v>
      </c>
      <c r="C11" s="42">
        <v>4219.6125394158125</v>
      </c>
      <c r="D11" s="42">
        <v>4205.3915220679373</v>
      </c>
      <c r="E11" s="42">
        <v>5031.0051712511686</v>
      </c>
      <c r="F11" s="42">
        <v>4698.7923400929785</v>
      </c>
      <c r="G11" s="43">
        <v>4594.9600077163896</v>
      </c>
      <c r="H11" s="28">
        <f t="shared" si="2"/>
        <v>-2.2097663582752447E-2</v>
      </c>
      <c r="I11" s="34">
        <f t="shared" si="0"/>
        <v>4.9851317183067519E-2</v>
      </c>
      <c r="J11" s="34">
        <f t="shared" si="1"/>
        <v>1.830856114018809E-3</v>
      </c>
    </row>
    <row r="12" spans="2:10" ht="12.75" customHeight="1" x14ac:dyDescent="0.2">
      <c r="B12" s="18" t="s">
        <v>81</v>
      </c>
      <c r="C12" s="44">
        <v>14293.734682855802</v>
      </c>
      <c r="D12" s="44">
        <v>14995.783054538948</v>
      </c>
      <c r="E12" s="44">
        <v>15492.032657245187</v>
      </c>
      <c r="F12" s="44">
        <v>16039.867897774204</v>
      </c>
      <c r="G12" s="45">
        <v>16801.399604900977</v>
      </c>
      <c r="H12" s="29">
        <f t="shared" si="2"/>
        <v>4.7477430112279562E-2</v>
      </c>
      <c r="I12" s="35">
        <f t="shared" si="0"/>
        <v>0.18228056379529659</v>
      </c>
      <c r="J12" s="35">
        <f t="shared" si="1"/>
        <v>6.6944968267512251E-3</v>
      </c>
    </row>
    <row r="13" spans="2:10" ht="12.75" customHeight="1" x14ac:dyDescent="0.2">
      <c r="B13" s="18" t="s">
        <v>82</v>
      </c>
      <c r="C13" s="44">
        <v>773.56574911082259</v>
      </c>
      <c r="D13" s="44">
        <v>783.08749281092946</v>
      </c>
      <c r="E13" s="44">
        <v>851.8650582631235</v>
      </c>
      <c r="F13" s="44">
        <v>901.96467687095787</v>
      </c>
      <c r="G13" s="45">
        <v>973.74043851769898</v>
      </c>
      <c r="H13" s="29">
        <f t="shared" si="2"/>
        <v>7.9577131441268101E-2</v>
      </c>
      <c r="I13" s="35">
        <f t="shared" si="0"/>
        <v>1.0564236331329828E-2</v>
      </c>
      <c r="J13" s="35">
        <f t="shared" si="1"/>
        <v>3.8798566958877481E-4</v>
      </c>
    </row>
    <row r="14" spans="2:10" ht="12.75" customHeight="1" x14ac:dyDescent="0.2">
      <c r="B14" s="7" t="s">
        <v>83</v>
      </c>
      <c r="C14" s="42">
        <v>1167.3155600620757</v>
      </c>
      <c r="D14" s="42">
        <v>1282.6445156284653</v>
      </c>
      <c r="E14" s="42">
        <v>1359.869884154775</v>
      </c>
      <c r="F14" s="42">
        <v>1346.710645534781</v>
      </c>
      <c r="G14" s="43">
        <v>1268.8446297092778</v>
      </c>
      <c r="H14" s="28">
        <f t="shared" si="2"/>
        <v>-5.7819410638565549E-2</v>
      </c>
      <c r="I14" s="34">
        <f t="shared" si="0"/>
        <v>1.3765859982556175E-2</v>
      </c>
      <c r="J14" s="34">
        <f t="shared" si="1"/>
        <v>5.0556956842757962E-4</v>
      </c>
    </row>
    <row r="15" spans="2:10" ht="12.75" customHeight="1" x14ac:dyDescent="0.2">
      <c r="B15" s="7" t="s">
        <v>84</v>
      </c>
      <c r="C15" s="42">
        <v>6819.0136958726771</v>
      </c>
      <c r="D15" s="42">
        <v>6767.8406537078663</v>
      </c>
      <c r="E15" s="42">
        <v>7369.6773445642684</v>
      </c>
      <c r="F15" s="42">
        <v>7551.7276590650645</v>
      </c>
      <c r="G15" s="43">
        <v>7549.3709663479785</v>
      </c>
      <c r="H15" s="28">
        <f t="shared" si="2"/>
        <v>-3.1207331930949156E-4</v>
      </c>
      <c r="I15" s="34">
        <f t="shared" si="0"/>
        <v>8.1904104920184295E-2</v>
      </c>
      <c r="J15" s="34">
        <f t="shared" si="1"/>
        <v>3.0080374948907264E-3</v>
      </c>
    </row>
    <row r="16" spans="2:10" ht="12.75" customHeight="1" x14ac:dyDescent="0.2">
      <c r="B16" s="18" t="s">
        <v>85</v>
      </c>
      <c r="C16" s="44">
        <v>1173.845707452467</v>
      </c>
      <c r="D16" s="44">
        <v>1196.867512932977</v>
      </c>
      <c r="E16" s="44">
        <v>1285.9039062328632</v>
      </c>
      <c r="F16" s="44">
        <v>1298.6534875246728</v>
      </c>
      <c r="G16" s="45">
        <v>1297.7252012001147</v>
      </c>
      <c r="H16" s="29">
        <f t="shared" si="2"/>
        <v>-7.1480678523982988E-4</v>
      </c>
      <c r="I16" s="35">
        <f t="shared" si="0"/>
        <v>1.4079189049055167E-2</v>
      </c>
      <c r="J16" s="35">
        <f t="shared" si="1"/>
        <v>5.1707699630541978E-4</v>
      </c>
    </row>
    <row r="17" spans="1:10" ht="12.75" customHeight="1" x14ac:dyDescent="0.2">
      <c r="B17" s="18" t="s">
        <v>86</v>
      </c>
      <c r="C17" s="44">
        <v>16267.797400365769</v>
      </c>
      <c r="D17" s="44">
        <v>16819.627970714009</v>
      </c>
      <c r="E17" s="44">
        <v>18833.951076931975</v>
      </c>
      <c r="F17" s="44">
        <v>18590.873569523272</v>
      </c>
      <c r="G17" s="45">
        <v>19192.14937874104</v>
      </c>
      <c r="H17" s="29">
        <f t="shared" si="2"/>
        <v>3.2342525861907889E-2</v>
      </c>
      <c r="I17" s="35">
        <f t="shared" si="0"/>
        <v>0.20821811822034136</v>
      </c>
      <c r="J17" s="35">
        <f t="shared" si="1"/>
        <v>7.6470881078882971E-3</v>
      </c>
    </row>
    <row r="18" spans="1:10" ht="12.75" customHeight="1" x14ac:dyDescent="0.2">
      <c r="B18" s="7" t="s">
        <v>87</v>
      </c>
      <c r="C18" s="42">
        <v>16238.875366506012</v>
      </c>
      <c r="D18" s="42">
        <v>17806.755934067976</v>
      </c>
      <c r="E18" s="42">
        <v>18515.051883653312</v>
      </c>
      <c r="F18" s="42">
        <v>17786.127034371573</v>
      </c>
      <c r="G18" s="43">
        <v>16692.053383667426</v>
      </c>
      <c r="H18" s="28">
        <f t="shared" si="2"/>
        <v>-6.1512753652881114E-2</v>
      </c>
      <c r="I18" s="34">
        <f t="shared" si="0"/>
        <v>0.18109425245671484</v>
      </c>
      <c r="J18" s="34">
        <f t="shared" si="1"/>
        <v>6.6509279605686889E-3</v>
      </c>
    </row>
    <row r="19" spans="1:10" ht="12.75" customHeight="1" x14ac:dyDescent="0.2">
      <c r="B19" s="7" t="s">
        <v>88</v>
      </c>
      <c r="C19" s="42">
        <v>4164.8492530307567</v>
      </c>
      <c r="D19" s="42">
        <v>4483.8031890571683</v>
      </c>
      <c r="E19" s="42">
        <v>4812.2381459702256</v>
      </c>
      <c r="F19" s="42">
        <v>4710.36806045091</v>
      </c>
      <c r="G19" s="43">
        <v>4479.5624605624635</v>
      </c>
      <c r="H19" s="28">
        <f t="shared" si="2"/>
        <v>-4.8999483039623093E-2</v>
      </c>
      <c r="I19" s="34">
        <f t="shared" si="0"/>
        <v>4.8599354224596124E-2</v>
      </c>
      <c r="J19" s="34">
        <f t="shared" si="1"/>
        <v>1.7848761045312965E-3</v>
      </c>
    </row>
    <row r="20" spans="1:10" ht="12.75" customHeight="1" x14ac:dyDescent="0.2">
      <c r="B20" s="18" t="s">
        <v>89</v>
      </c>
      <c r="C20" s="44">
        <v>1458.126162849994</v>
      </c>
      <c r="D20" s="44">
        <v>1530.6951313695911</v>
      </c>
      <c r="E20" s="44">
        <v>1557.7290210601491</v>
      </c>
      <c r="F20" s="44">
        <v>1551.1608579504111</v>
      </c>
      <c r="G20" s="45">
        <v>1409.9100908312328</v>
      </c>
      <c r="H20" s="29">
        <f t="shared" si="2"/>
        <v>-9.106132764709951E-2</v>
      </c>
      <c r="I20" s="35">
        <f t="shared" si="0"/>
        <v>1.5296297469314886E-2</v>
      </c>
      <c r="J20" s="35">
        <f t="shared" si="1"/>
        <v>5.6177692638897556E-4</v>
      </c>
    </row>
    <row r="21" spans="1:10" ht="12.75" customHeight="1" x14ac:dyDescent="0.2">
      <c r="B21" s="18" t="s">
        <v>90</v>
      </c>
      <c r="C21" s="44">
        <v>624.22371109389655</v>
      </c>
      <c r="D21" s="44">
        <v>645.5690610306375</v>
      </c>
      <c r="E21" s="44">
        <v>656.29616190110823</v>
      </c>
      <c r="F21" s="44">
        <v>583.26723260997437</v>
      </c>
      <c r="G21" s="45">
        <v>617.86117970534178</v>
      </c>
      <c r="H21" s="29">
        <f t="shared" si="2"/>
        <v>5.9310630121579333E-2</v>
      </c>
      <c r="I21" s="35">
        <f t="shared" si="0"/>
        <v>6.7032560877288028E-3</v>
      </c>
      <c r="J21" s="35">
        <f t="shared" si="1"/>
        <v>2.4618602046127316E-4</v>
      </c>
    </row>
    <row r="22" spans="1:10" ht="12.75" customHeight="1" x14ac:dyDescent="0.2">
      <c r="B22" s="23" t="s">
        <v>6</v>
      </c>
      <c r="C22" s="48">
        <f>SUM(C6:C21)</f>
        <v>82121.452281361286</v>
      </c>
      <c r="D22" s="48">
        <f>SUM(D6:D21)</f>
        <v>86005.554112489233</v>
      </c>
      <c r="E22" s="48">
        <f>SUM(E6:E21)</f>
        <v>92371.423172423674</v>
      </c>
      <c r="F22" s="48">
        <f>SUM(F6:F21)</f>
        <v>91945.423189102949</v>
      </c>
      <c r="G22" s="49">
        <f>SUM(G6:G21)</f>
        <v>92173.291847885455</v>
      </c>
      <c r="H22" s="31">
        <f t="shared" ref="H22:H23" si="3">E22/D22-1</f>
        <v>7.4016953040129563E-2</v>
      </c>
      <c r="I22" s="36">
        <f>E22/E$22</f>
        <v>1</v>
      </c>
      <c r="J22" s="37">
        <f>E22/E$23</f>
        <v>3.9750422424489437E-2</v>
      </c>
    </row>
    <row r="23" spans="1:10" ht="12.75" customHeight="1" x14ac:dyDescent="0.2">
      <c r="A23" s="22"/>
      <c r="B23" s="8" t="s">
        <v>8</v>
      </c>
      <c r="C23" s="46">
        <f>'NE Wages'!C21</f>
        <v>2132607.7766844062</v>
      </c>
      <c r="D23" s="46">
        <f>'NE Wages'!D21</f>
        <v>2245269.5066208406</v>
      </c>
      <c r="E23" s="46">
        <f>'NE Wages'!E21</f>
        <v>2323784.6930531105</v>
      </c>
      <c r="F23" s="46">
        <f>'NE Wages'!F21</f>
        <v>2407861.8618299006</v>
      </c>
      <c r="G23" s="47">
        <f>'NE Wages'!G21</f>
        <v>2509733.0000609672</v>
      </c>
      <c r="H23" s="32">
        <f t="shared" si="3"/>
        <v>3.4969159025562302E-2</v>
      </c>
      <c r="I23" s="38"/>
      <c r="J23" s="39">
        <f>E23/E$23</f>
        <v>1</v>
      </c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</sheetData>
  <mergeCells count="6">
    <mergeCell ref="B2:J3"/>
    <mergeCell ref="B4:B5"/>
    <mergeCell ref="C4:G4"/>
    <mergeCell ref="H4:H5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80" t="s">
        <v>24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16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8" t="s">
        <v>10</v>
      </c>
      <c r="D5" s="68" t="s">
        <v>5</v>
      </c>
      <c r="E5" s="68" t="s">
        <v>0</v>
      </c>
      <c r="F5" s="68" t="s">
        <v>11</v>
      </c>
      <c r="G5" s="68" t="s">
        <v>12</v>
      </c>
      <c r="H5" s="68" t="s">
        <v>1</v>
      </c>
      <c r="I5" s="70"/>
      <c r="J5" s="70"/>
    </row>
    <row r="6" spans="2:10" x14ac:dyDescent="0.2">
      <c r="B6" s="6" t="s">
        <v>91</v>
      </c>
      <c r="C6" s="10">
        <v>1.6643552026438742</v>
      </c>
      <c r="D6" s="11">
        <v>1.8407871383566849</v>
      </c>
      <c r="E6" s="11">
        <v>1.3054336343361634</v>
      </c>
      <c r="F6" s="11">
        <v>0.80957795340274219</v>
      </c>
      <c r="G6" s="11">
        <v>3.2730454212869051</v>
      </c>
      <c r="H6" s="11">
        <f>SUM(C6:G6)</f>
        <v>8.8931993500263697</v>
      </c>
      <c r="I6" s="64">
        <v>0.24758912995631288</v>
      </c>
      <c r="J6" s="57">
        <v>605.25451190965578</v>
      </c>
    </row>
    <row r="7" spans="2:10" x14ac:dyDescent="0.2">
      <c r="B7" s="7" t="s">
        <v>92</v>
      </c>
      <c r="C7" s="13">
        <v>8.044896235245373</v>
      </c>
      <c r="D7" s="9">
        <v>12.244259554924071</v>
      </c>
      <c r="E7" s="9">
        <v>8.1684424461388137</v>
      </c>
      <c r="F7" s="9">
        <v>5.6373042501680715</v>
      </c>
      <c r="G7" s="9">
        <v>14.839063092136286</v>
      </c>
      <c r="H7" s="14">
        <f t="shared" ref="H7:H21" si="0">SUM(C7:G7)</f>
        <v>48.933965578612614</v>
      </c>
      <c r="I7" s="30">
        <v>-9.4886877415124582E-3</v>
      </c>
      <c r="J7" s="58">
        <v>3434.5390240944439</v>
      </c>
    </row>
    <row r="8" spans="2:10" x14ac:dyDescent="0.2">
      <c r="B8" s="18" t="s">
        <v>93</v>
      </c>
      <c r="C8" s="19">
        <v>6.9674181696695925</v>
      </c>
      <c r="D8" s="20">
        <v>15.118224389108793</v>
      </c>
      <c r="E8" s="20">
        <v>7.8173278432157103</v>
      </c>
      <c r="F8" s="20">
        <v>8.8888259693551408</v>
      </c>
      <c r="G8" s="20">
        <v>18.029665152956472</v>
      </c>
      <c r="H8" s="21">
        <f t="shared" si="0"/>
        <v>56.821461524305704</v>
      </c>
      <c r="I8" s="65">
        <v>3.4609986844935658E-2</v>
      </c>
      <c r="J8" s="59">
        <v>4629.1021566005256</v>
      </c>
    </row>
    <row r="9" spans="2:10" x14ac:dyDescent="0.2">
      <c r="B9" s="18" t="s">
        <v>94</v>
      </c>
      <c r="C9" s="19">
        <v>0.39951967009938005</v>
      </c>
      <c r="D9" s="20">
        <v>0.43504883196225597</v>
      </c>
      <c r="E9" s="20">
        <v>0.25174647261368116</v>
      </c>
      <c r="F9" s="20">
        <v>0.15588584197326111</v>
      </c>
      <c r="G9" s="20">
        <v>0.85244767570373103</v>
      </c>
      <c r="H9" s="21">
        <f t="shared" si="0"/>
        <v>2.0946484923523094</v>
      </c>
      <c r="I9" s="65">
        <v>-0.31403085634851913</v>
      </c>
      <c r="J9" s="59">
        <v>171.13882137462457</v>
      </c>
    </row>
    <row r="10" spans="2:10" x14ac:dyDescent="0.2">
      <c r="B10" s="7" t="s">
        <v>95</v>
      </c>
      <c r="C10" s="13">
        <v>5.5723056411730614</v>
      </c>
      <c r="D10" s="9">
        <v>9.7069106155942677</v>
      </c>
      <c r="E10" s="9">
        <v>5.5236431267954069</v>
      </c>
      <c r="F10" s="9">
        <v>4.1653372265499646</v>
      </c>
      <c r="G10" s="9">
        <v>10.813976872145679</v>
      </c>
      <c r="H10" s="14">
        <f t="shared" si="0"/>
        <v>35.782173482258379</v>
      </c>
      <c r="I10" s="30">
        <v>5.0345497821261853E-2</v>
      </c>
      <c r="J10" s="58">
        <v>2854.8933954111003</v>
      </c>
    </row>
    <row r="11" spans="2:10" x14ac:dyDescent="0.2">
      <c r="B11" s="7" t="s">
        <v>96</v>
      </c>
      <c r="C11" s="13">
        <v>2.4435977842516561</v>
      </c>
      <c r="D11" s="9">
        <v>2.9825740106150942</v>
      </c>
      <c r="E11" s="9">
        <v>1.9836914779366914</v>
      </c>
      <c r="F11" s="9">
        <v>1.2659190976641155</v>
      </c>
      <c r="G11" s="9">
        <v>4.1459974920792169</v>
      </c>
      <c r="H11" s="14">
        <f t="shared" si="0"/>
        <v>12.821779862546773</v>
      </c>
      <c r="I11" s="30">
        <v>0.21581793268433058</v>
      </c>
      <c r="J11" s="58">
        <v>868.96629815241499</v>
      </c>
    </row>
    <row r="12" spans="2:10" x14ac:dyDescent="0.2">
      <c r="B12" s="18" t="s">
        <v>97</v>
      </c>
      <c r="C12" s="19">
        <v>6.9461232032575833</v>
      </c>
      <c r="D12" s="20">
        <v>11.479362024729042</v>
      </c>
      <c r="E12" s="20">
        <v>7.1359053858567218</v>
      </c>
      <c r="F12" s="20">
        <v>4.7609382905852042</v>
      </c>
      <c r="G12" s="20">
        <v>12.140826626045643</v>
      </c>
      <c r="H12" s="21">
        <f t="shared" si="0"/>
        <v>42.463155530474197</v>
      </c>
      <c r="I12" s="65">
        <v>2.2804122558041762E-2</v>
      </c>
      <c r="J12" s="59">
        <v>3221.7891378931604</v>
      </c>
    </row>
    <row r="13" spans="2:10" x14ac:dyDescent="0.2">
      <c r="B13" s="18" t="s">
        <v>98</v>
      </c>
      <c r="C13" s="19">
        <v>0.89238251972239679</v>
      </c>
      <c r="D13" s="20">
        <v>1.4236191744212632</v>
      </c>
      <c r="E13" s="20">
        <v>0.75937786723855127</v>
      </c>
      <c r="F13" s="20">
        <v>0.57812065532686086</v>
      </c>
      <c r="G13" s="20">
        <v>2.0533838228876937</v>
      </c>
      <c r="H13" s="21">
        <f t="shared" si="0"/>
        <v>5.7068840395967655</v>
      </c>
      <c r="I13" s="65">
        <v>6.6535231537878436E-2</v>
      </c>
      <c r="J13" s="59">
        <v>490.7214243636401</v>
      </c>
    </row>
    <row r="14" spans="2:10" x14ac:dyDescent="0.2">
      <c r="B14" s="7" t="s">
        <v>99</v>
      </c>
      <c r="C14" s="13">
        <v>8.7461427816224333</v>
      </c>
      <c r="D14" s="9">
        <v>12.459911300088452</v>
      </c>
      <c r="E14" s="9">
        <v>7.576880723439591</v>
      </c>
      <c r="F14" s="9">
        <v>5.255605531947019</v>
      </c>
      <c r="G14" s="9">
        <v>12.121044135200748</v>
      </c>
      <c r="H14" s="14">
        <f t="shared" si="0"/>
        <v>46.159584472298242</v>
      </c>
      <c r="I14" s="30">
        <v>0.1589083018646904</v>
      </c>
      <c r="J14" s="58">
        <v>3362.9086453207838</v>
      </c>
    </row>
    <row r="15" spans="2:10" x14ac:dyDescent="0.2">
      <c r="B15" s="7" t="s">
        <v>100</v>
      </c>
      <c r="C15" s="13">
        <v>0.65671336771795874</v>
      </c>
      <c r="D15" s="9">
        <v>1.2564239972152373</v>
      </c>
      <c r="E15" s="9">
        <v>0.73727260022657837</v>
      </c>
      <c r="F15" s="9">
        <v>0.42320280343561884</v>
      </c>
      <c r="G15" s="9">
        <v>2.2569521283442451</v>
      </c>
      <c r="H15" s="14">
        <f t="shared" si="0"/>
        <v>5.330564896939638</v>
      </c>
      <c r="I15" s="30">
        <v>-5.7842244663321996E-3</v>
      </c>
      <c r="J15" s="58">
        <v>567.19801593462262</v>
      </c>
    </row>
    <row r="16" spans="2:10" x14ac:dyDescent="0.2">
      <c r="B16" s="18" t="s">
        <v>101</v>
      </c>
      <c r="C16" s="19">
        <v>10.159785516770231</v>
      </c>
      <c r="D16" s="20">
        <v>11.433201658706924</v>
      </c>
      <c r="E16" s="20">
        <v>7.4231263722380989</v>
      </c>
      <c r="F16" s="20">
        <v>5.1023642583588842</v>
      </c>
      <c r="G16" s="20">
        <v>10.641562087141363</v>
      </c>
      <c r="H16" s="21">
        <f t="shared" si="0"/>
        <v>44.760039893215506</v>
      </c>
      <c r="I16" s="65">
        <v>-3.442752698795537E-2</v>
      </c>
      <c r="J16" s="59">
        <v>2885.5060870368534</v>
      </c>
    </row>
    <row r="17" spans="1:10" x14ac:dyDescent="0.2">
      <c r="B17" s="18" t="s">
        <v>102</v>
      </c>
      <c r="C17" s="19">
        <v>18.729328672530077</v>
      </c>
      <c r="D17" s="20">
        <v>29.326701304454868</v>
      </c>
      <c r="E17" s="20">
        <v>18.00917093462019</v>
      </c>
      <c r="F17" s="20">
        <v>16.318595674913919</v>
      </c>
      <c r="G17" s="20">
        <v>32.033308133590715</v>
      </c>
      <c r="H17" s="21">
        <f t="shared" si="0"/>
        <v>114.41710472010976</v>
      </c>
      <c r="I17" s="65">
        <v>0.31387585604826618</v>
      </c>
      <c r="J17" s="59">
        <v>8033.2042763548352</v>
      </c>
    </row>
    <row r="18" spans="1:10" x14ac:dyDescent="0.2">
      <c r="B18" s="7" t="s">
        <v>103</v>
      </c>
      <c r="C18" s="13">
        <v>1.623119782749868</v>
      </c>
      <c r="D18" s="9">
        <v>2.4114992227479002</v>
      </c>
      <c r="E18" s="9">
        <v>1.3247498383201941</v>
      </c>
      <c r="F18" s="9">
        <v>0.8876116234138306</v>
      </c>
      <c r="G18" s="9">
        <v>1.9512165149903116</v>
      </c>
      <c r="H18" s="14">
        <f t="shared" si="0"/>
        <v>8.1981969822221057</v>
      </c>
      <c r="I18" s="30">
        <v>2.2966481862573884E-2</v>
      </c>
      <c r="J18" s="58">
        <v>707.48028707626804</v>
      </c>
    </row>
    <row r="19" spans="1:10" x14ac:dyDescent="0.2">
      <c r="B19" s="7" t="s">
        <v>104</v>
      </c>
      <c r="C19" s="13">
        <v>192.093340821764</v>
      </c>
      <c r="D19" s="9">
        <v>294.20553694180421</v>
      </c>
      <c r="E19" s="9">
        <v>210.64503971112211</v>
      </c>
      <c r="F19" s="9">
        <v>198.91573961821211</v>
      </c>
      <c r="G19" s="9">
        <v>471.99095533618765</v>
      </c>
      <c r="H19" s="14">
        <f t="shared" si="0"/>
        <v>1367.8506124290902</v>
      </c>
      <c r="I19" s="30">
        <v>1.6876891433403429E-2</v>
      </c>
      <c r="J19" s="58">
        <v>81492.056772067706</v>
      </c>
    </row>
    <row r="20" spans="1:10" x14ac:dyDescent="0.2">
      <c r="B20" s="18" t="s">
        <v>105</v>
      </c>
      <c r="C20" s="19">
        <v>0.27086489395030405</v>
      </c>
      <c r="D20" s="20">
        <v>0.39243412821832802</v>
      </c>
      <c r="E20" s="20">
        <v>0.21462897578709392</v>
      </c>
      <c r="F20" s="20">
        <v>0.13140343312732841</v>
      </c>
      <c r="G20" s="20">
        <v>0.99798851399532262</v>
      </c>
      <c r="H20" s="21">
        <f t="shared" si="0"/>
        <v>2.0073199450783772</v>
      </c>
      <c r="I20" s="65">
        <v>2.798305736786455E-2</v>
      </c>
      <c r="J20" s="59">
        <v>200.37387113682163</v>
      </c>
    </row>
    <row r="21" spans="1:10" x14ac:dyDescent="0.2">
      <c r="B21" s="18" t="s">
        <v>106</v>
      </c>
      <c r="C21" s="19">
        <v>9.9616472876996607</v>
      </c>
      <c r="D21" s="20">
        <v>10.983538002979934</v>
      </c>
      <c r="E21" s="20">
        <v>6.9583684952734011</v>
      </c>
      <c r="F21" s="20">
        <v>10.792938597323863</v>
      </c>
      <c r="G21" s="20">
        <v>13.326476773074301</v>
      </c>
      <c r="H21" s="21">
        <f t="shared" si="0"/>
        <v>52.022969156351166</v>
      </c>
      <c r="I21" s="65">
        <v>0.72711804786188061</v>
      </c>
      <c r="J21" s="59">
        <v>3650.079827532571</v>
      </c>
    </row>
    <row r="22" spans="1:10" x14ac:dyDescent="0.2">
      <c r="B22" s="23" t="s">
        <v>6</v>
      </c>
      <c r="C22" s="24">
        <f t="shared" ref="C22:H22" si="1">SUM(C6:C21)</f>
        <v>275.1715415508674</v>
      </c>
      <c r="D22" s="25">
        <f t="shared" si="1"/>
        <v>417.70003229592731</v>
      </c>
      <c r="E22" s="25">
        <f t="shared" si="1"/>
        <v>285.83480590515899</v>
      </c>
      <c r="F22" s="25">
        <f t="shared" si="1"/>
        <v>264.08937082575795</v>
      </c>
      <c r="G22" s="25">
        <f t="shared" si="1"/>
        <v>611.46790977776629</v>
      </c>
      <c r="H22" s="26">
        <f t="shared" si="1"/>
        <v>1854.2636603554779</v>
      </c>
      <c r="I22" s="31">
        <f>SC!H22</f>
        <v>4.1431786548773442E-2</v>
      </c>
      <c r="J22" s="63">
        <f>SUM(J6:J21)</f>
        <v>117175.21255226003</v>
      </c>
    </row>
    <row r="23" spans="1:10" x14ac:dyDescent="0.2">
      <c r="A23" s="22"/>
      <c r="B23" s="8" t="s">
        <v>8</v>
      </c>
      <c r="C23" s="15">
        <v>941.16463131471926</v>
      </c>
      <c r="D23" s="16">
        <v>1412.3683750707655</v>
      </c>
      <c r="E23" s="16">
        <v>967.97286823533761</v>
      </c>
      <c r="F23" s="16">
        <v>958.28239992544593</v>
      </c>
      <c r="G23" s="25">
        <v>1684.2127683040824</v>
      </c>
      <c r="H23" s="17">
        <f t="shared" ref="H23" si="2">SUM(C23:G23)</f>
        <v>5964.001042850351</v>
      </c>
      <c r="I23" s="32">
        <v>2.7167530630522574E-2</v>
      </c>
      <c r="J23" s="60">
        <v>396692.91</v>
      </c>
    </row>
    <row r="24" spans="1:10" x14ac:dyDescent="0.2">
      <c r="B24" s="61" t="s">
        <v>13</v>
      </c>
    </row>
    <row r="25" spans="1:10" x14ac:dyDescent="0.2">
      <c r="B25" s="62" t="s">
        <v>14</v>
      </c>
      <c r="C25" s="1"/>
      <c r="D25" s="1"/>
      <c r="E25" s="1"/>
      <c r="F25" s="1"/>
    </row>
    <row r="26" spans="1:10" x14ac:dyDescent="0.2">
      <c r="B26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80" t="s">
        <v>24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18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8" t="s">
        <v>10</v>
      </c>
      <c r="D5" s="68" t="s">
        <v>5</v>
      </c>
      <c r="E5" s="68" t="s">
        <v>0</v>
      </c>
      <c r="F5" s="68" t="s">
        <v>11</v>
      </c>
      <c r="G5" s="68" t="s">
        <v>12</v>
      </c>
      <c r="H5" s="68" t="s">
        <v>1</v>
      </c>
      <c r="I5" s="70"/>
      <c r="J5" s="70"/>
    </row>
    <row r="6" spans="2:10" x14ac:dyDescent="0.2">
      <c r="B6" s="6" t="s">
        <v>91</v>
      </c>
      <c r="C6" s="10">
        <v>1.874055842478352</v>
      </c>
      <c r="D6" s="11">
        <v>2.084648690202942</v>
      </c>
      <c r="E6" s="11">
        <v>1.3237478476326054</v>
      </c>
      <c r="F6" s="11">
        <v>0.8381267632409195</v>
      </c>
      <c r="G6" s="11">
        <v>2.7430191362348864</v>
      </c>
      <c r="H6" s="11">
        <f>SUM(C6:G6)</f>
        <v>8.8635982797897039</v>
      </c>
      <c r="I6" s="64">
        <v>1.8274877510838117E-2</v>
      </c>
      <c r="J6" s="57">
        <v>585.08520196715278</v>
      </c>
    </row>
    <row r="7" spans="2:10" x14ac:dyDescent="0.2">
      <c r="B7" s="7" t="s">
        <v>92</v>
      </c>
      <c r="C7" s="13">
        <v>7.7123287188291263</v>
      </c>
      <c r="D7" s="9">
        <v>11.808005136622786</v>
      </c>
      <c r="E7" s="9">
        <v>7.9112569911367929</v>
      </c>
      <c r="F7" s="9">
        <v>5.5271814058735016</v>
      </c>
      <c r="G7" s="9">
        <v>14.051389328503387</v>
      </c>
      <c r="H7" s="14">
        <f t="shared" ref="H7:H21" si="0">SUM(C7:G7)</f>
        <v>47.010161580965587</v>
      </c>
      <c r="I7" s="30">
        <v>-5.1688048687717258E-2</v>
      </c>
      <c r="J7" s="58">
        <v>3180.0624742922887</v>
      </c>
    </row>
    <row r="8" spans="2:10" x14ac:dyDescent="0.2">
      <c r="B8" s="18" t="s">
        <v>93</v>
      </c>
      <c r="C8" s="19">
        <v>8.4563386357668566</v>
      </c>
      <c r="D8" s="20">
        <v>17.58183322801505</v>
      </c>
      <c r="E8" s="20">
        <v>9.0272045214434478</v>
      </c>
      <c r="F8" s="20">
        <v>10.41476789716415</v>
      </c>
      <c r="G8" s="20">
        <v>20.000125431534137</v>
      </c>
      <c r="H8" s="21">
        <f t="shared" si="0"/>
        <v>65.480269713923633</v>
      </c>
      <c r="I8" s="65">
        <v>3.4027361532573464E-2</v>
      </c>
      <c r="J8" s="59">
        <v>4967.5788986390307</v>
      </c>
    </row>
    <row r="9" spans="2:10" x14ac:dyDescent="0.2">
      <c r="B9" s="18" t="s">
        <v>94</v>
      </c>
      <c r="C9" s="19">
        <v>0.56230692090158385</v>
      </c>
      <c r="D9" s="20">
        <v>0.54915949704567124</v>
      </c>
      <c r="E9" s="20">
        <v>0.37384346214329223</v>
      </c>
      <c r="F9" s="20">
        <v>0.27521177754441678</v>
      </c>
      <c r="G9" s="20">
        <v>0.97198567876669473</v>
      </c>
      <c r="H9" s="21">
        <f t="shared" si="0"/>
        <v>2.7325073364016585</v>
      </c>
      <c r="I9" s="65">
        <v>-1.3884186174890067E-2</v>
      </c>
      <c r="J9" s="59">
        <v>202.60785712289035</v>
      </c>
    </row>
    <row r="10" spans="2:10" x14ac:dyDescent="0.2">
      <c r="B10" s="7" t="s">
        <v>95</v>
      </c>
      <c r="C10" s="13">
        <v>6.482619857848559</v>
      </c>
      <c r="D10" s="9">
        <v>10.632747446955646</v>
      </c>
      <c r="E10" s="9">
        <v>6.0824378807235293</v>
      </c>
      <c r="F10" s="9">
        <v>4.8507858168025653</v>
      </c>
      <c r="G10" s="9">
        <v>12.9389887440837</v>
      </c>
      <c r="H10" s="14">
        <f t="shared" si="0"/>
        <v>40.987579746413999</v>
      </c>
      <c r="I10" s="30">
        <v>3.4973684819002759E-2</v>
      </c>
      <c r="J10" s="58">
        <v>3017.5791181141285</v>
      </c>
    </row>
    <row r="11" spans="2:10" x14ac:dyDescent="0.2">
      <c r="B11" s="7" t="s">
        <v>96</v>
      </c>
      <c r="C11" s="13">
        <v>2.9063349406750891</v>
      </c>
      <c r="D11" s="9">
        <v>3.2376239577916492</v>
      </c>
      <c r="E11" s="9">
        <v>2.1161370676036668</v>
      </c>
      <c r="F11" s="9">
        <v>1.3242618616293291</v>
      </c>
      <c r="G11" s="9">
        <v>4.5463408849110083</v>
      </c>
      <c r="H11" s="14">
        <f t="shared" si="0"/>
        <v>14.130698712610744</v>
      </c>
      <c r="I11" s="30">
        <v>-6.2187632949609606E-2</v>
      </c>
      <c r="J11" s="58">
        <v>909.94795333606874</v>
      </c>
    </row>
    <row r="12" spans="2:10" x14ac:dyDescent="0.2">
      <c r="B12" s="18" t="s">
        <v>97</v>
      </c>
      <c r="C12" s="19">
        <v>7.2553835499283741</v>
      </c>
      <c r="D12" s="20">
        <v>12.210617165110971</v>
      </c>
      <c r="E12" s="20">
        <v>7.6547933375403767</v>
      </c>
      <c r="F12" s="20">
        <v>4.4602481844569359</v>
      </c>
      <c r="G12" s="20">
        <v>13.687835772893667</v>
      </c>
      <c r="H12" s="21">
        <f t="shared" si="0"/>
        <v>45.268878009930326</v>
      </c>
      <c r="I12" s="65">
        <v>7.9209443286035075E-2</v>
      </c>
      <c r="J12" s="59">
        <v>3232.2205754548054</v>
      </c>
    </row>
    <row r="13" spans="2:10" x14ac:dyDescent="0.2">
      <c r="B13" s="18" t="s">
        <v>98</v>
      </c>
      <c r="C13" s="19">
        <v>1.0059053190785006</v>
      </c>
      <c r="D13" s="20">
        <v>1.4826302317438034</v>
      </c>
      <c r="E13" s="20">
        <v>0.80305545496915542</v>
      </c>
      <c r="F13" s="20">
        <v>0.46786327764268831</v>
      </c>
      <c r="G13" s="20">
        <v>1.8457202925185641</v>
      </c>
      <c r="H13" s="21">
        <f t="shared" si="0"/>
        <v>5.6051745759527112</v>
      </c>
      <c r="I13" s="65">
        <v>-2.9406312751788066E-2</v>
      </c>
      <c r="J13" s="59">
        <v>473.38554211055299</v>
      </c>
    </row>
    <row r="14" spans="2:10" x14ac:dyDescent="0.2">
      <c r="B14" s="7" t="s">
        <v>99</v>
      </c>
      <c r="C14" s="13">
        <v>10.742728312802395</v>
      </c>
      <c r="D14" s="9">
        <v>14.426857484436244</v>
      </c>
      <c r="E14" s="9">
        <v>8.8427812982371083</v>
      </c>
      <c r="F14" s="9">
        <v>6.3501260386439666</v>
      </c>
      <c r="G14" s="9">
        <v>15.171580867039024</v>
      </c>
      <c r="H14" s="14">
        <f t="shared" si="0"/>
        <v>55.534074001158736</v>
      </c>
      <c r="I14" s="30">
        <v>1.3423938981922401E-3</v>
      </c>
      <c r="J14" s="58">
        <v>3761.0658211110704</v>
      </c>
    </row>
    <row r="15" spans="2:10" x14ac:dyDescent="0.2">
      <c r="B15" s="7" t="s">
        <v>100</v>
      </c>
      <c r="C15" s="13">
        <v>1.0420345471640537</v>
      </c>
      <c r="D15" s="9">
        <v>1.4684501417433447</v>
      </c>
      <c r="E15" s="9">
        <v>0.87799477122127567</v>
      </c>
      <c r="F15" s="9">
        <v>0.45315391994894011</v>
      </c>
      <c r="G15" s="9">
        <v>2.2747211217258361</v>
      </c>
      <c r="H15" s="14">
        <f t="shared" si="0"/>
        <v>6.1163545018034498</v>
      </c>
      <c r="I15" s="30">
        <v>2.3323786840429905E-2</v>
      </c>
      <c r="J15" s="58">
        <v>577.23174010824221</v>
      </c>
    </row>
    <row r="16" spans="2:10" x14ac:dyDescent="0.2">
      <c r="B16" s="18" t="s">
        <v>101</v>
      </c>
      <c r="C16" s="19">
        <v>9.9551655485048247</v>
      </c>
      <c r="D16" s="20">
        <v>10.911134869108459</v>
      </c>
      <c r="E16" s="20">
        <v>7.0354969175452302</v>
      </c>
      <c r="F16" s="20">
        <v>4.7045830044528261</v>
      </c>
      <c r="G16" s="20">
        <v>8.9915527349991624</v>
      </c>
      <c r="H16" s="21">
        <f t="shared" si="0"/>
        <v>41.597933074610502</v>
      </c>
      <c r="I16" s="65">
        <v>-3.2389720733576266E-2</v>
      </c>
      <c r="J16" s="59">
        <v>2619.4376126236302</v>
      </c>
    </row>
    <row r="17" spans="1:10" x14ac:dyDescent="0.2">
      <c r="B17" s="18" t="s">
        <v>102</v>
      </c>
      <c r="C17" s="19">
        <v>19.524184129456785</v>
      </c>
      <c r="D17" s="20">
        <v>31.00477558747372</v>
      </c>
      <c r="E17" s="20">
        <v>17.88153836305278</v>
      </c>
      <c r="F17" s="20">
        <v>17.025391961011056</v>
      </c>
      <c r="G17" s="20">
        <v>31.749630448807036</v>
      </c>
      <c r="H17" s="21">
        <f t="shared" si="0"/>
        <v>117.18552048980138</v>
      </c>
      <c r="I17" s="65">
        <v>-2.0698304355697417E-3</v>
      </c>
      <c r="J17" s="59">
        <v>7874.0911580104066</v>
      </c>
    </row>
    <row r="18" spans="1:10" x14ac:dyDescent="0.2">
      <c r="B18" s="7" t="s">
        <v>103</v>
      </c>
      <c r="C18" s="13">
        <v>1.7367400420316275</v>
      </c>
      <c r="D18" s="9">
        <v>2.5105653330866922</v>
      </c>
      <c r="E18" s="9">
        <v>1.3487885982820447</v>
      </c>
      <c r="F18" s="9">
        <v>0.82582959727060756</v>
      </c>
      <c r="G18" s="9">
        <v>2.1858168672839584</v>
      </c>
      <c r="H18" s="14">
        <f t="shared" si="0"/>
        <v>8.6077404379549307</v>
      </c>
      <c r="I18" s="30">
        <v>-1.3611955344956073E-2</v>
      </c>
      <c r="J18" s="58">
        <v>701.6029091592377</v>
      </c>
    </row>
    <row r="19" spans="1:10" x14ac:dyDescent="0.2">
      <c r="B19" s="7" t="s">
        <v>104</v>
      </c>
      <c r="C19" s="13">
        <v>208.01675585937366</v>
      </c>
      <c r="D19" s="9">
        <v>314.48373956696696</v>
      </c>
      <c r="E19" s="9">
        <v>221.03088951971228</v>
      </c>
      <c r="F19" s="9">
        <v>208.19694338107007</v>
      </c>
      <c r="G19" s="9">
        <v>507.68180045206429</v>
      </c>
      <c r="H19" s="14">
        <f t="shared" si="0"/>
        <v>1459.4101287791873</v>
      </c>
      <c r="I19" s="30">
        <v>4.9790861712729395E-2</v>
      </c>
      <c r="J19" s="58">
        <v>82385.773706285443</v>
      </c>
    </row>
    <row r="20" spans="1:10" x14ac:dyDescent="0.2">
      <c r="B20" s="18" t="s">
        <v>105</v>
      </c>
      <c r="C20" s="19">
        <v>0.24942635456923448</v>
      </c>
      <c r="D20" s="20">
        <v>0.37131780923727498</v>
      </c>
      <c r="E20" s="20">
        <v>0.23865723790070406</v>
      </c>
      <c r="F20" s="20">
        <v>8.8723450373059801E-2</v>
      </c>
      <c r="G20" s="20">
        <v>1.1041747157255251</v>
      </c>
      <c r="H20" s="21">
        <f t="shared" si="0"/>
        <v>2.0522995678057985</v>
      </c>
      <c r="I20" s="65">
        <v>1.5639285660090207E-2</v>
      </c>
      <c r="J20" s="59">
        <v>195.6828820012812</v>
      </c>
    </row>
    <row r="21" spans="1:10" x14ac:dyDescent="0.2">
      <c r="B21" s="18" t="s">
        <v>106</v>
      </c>
      <c r="C21" s="19">
        <v>14.020390601930988</v>
      </c>
      <c r="D21" s="20">
        <v>14.576534606966112</v>
      </c>
      <c r="E21" s="20">
        <v>9.2639010296329154</v>
      </c>
      <c r="F21" s="20">
        <v>12.202229851933883</v>
      </c>
      <c r="G21" s="20">
        <v>16.570238094572044</v>
      </c>
      <c r="H21" s="21">
        <f t="shared" si="0"/>
        <v>66.633294185035936</v>
      </c>
      <c r="I21" s="65">
        <v>0.137111429823638</v>
      </c>
      <c r="J21" s="59">
        <v>4391.0938229156573</v>
      </c>
    </row>
    <row r="22" spans="1:10" x14ac:dyDescent="0.2">
      <c r="B22" s="23" t="s">
        <v>6</v>
      </c>
      <c r="C22" s="24">
        <f t="shared" ref="C22:H22" si="1">SUM(C6:C21)</f>
        <v>301.54269918134003</v>
      </c>
      <c r="D22" s="25">
        <f t="shared" si="1"/>
        <v>449.34064075250734</v>
      </c>
      <c r="E22" s="25">
        <f t="shared" si="1"/>
        <v>301.81252429877719</v>
      </c>
      <c r="F22" s="25">
        <f t="shared" si="1"/>
        <v>278.00542818905893</v>
      </c>
      <c r="G22" s="25">
        <f t="shared" si="1"/>
        <v>656.51492057166297</v>
      </c>
      <c r="H22" s="26">
        <f t="shared" si="1"/>
        <v>1987.2162129933465</v>
      </c>
      <c r="I22" s="31">
        <f>SC!H22</f>
        <v>4.1431786548773442E-2</v>
      </c>
      <c r="J22" s="63">
        <f>SUM(J6:J21)</f>
        <v>119074.44727325189</v>
      </c>
    </row>
    <row r="23" spans="1:10" x14ac:dyDescent="0.2">
      <c r="A23" s="22"/>
      <c r="B23" s="8" t="s">
        <v>8</v>
      </c>
      <c r="C23" s="15">
        <v>1061.7090088558266</v>
      </c>
      <c r="D23" s="16">
        <v>1555.1696604993847</v>
      </c>
      <c r="E23" s="16">
        <v>1048.8334572090657</v>
      </c>
      <c r="F23" s="16">
        <v>1005.4470515365362</v>
      </c>
      <c r="G23" s="25">
        <v>1822.7585694903773</v>
      </c>
      <c r="H23" s="17">
        <f t="shared" ref="H23" si="2">SUM(C23:G23)</f>
        <v>6493.9177475911902</v>
      </c>
      <c r="I23" s="32">
        <v>4.1800359152376787E-2</v>
      </c>
      <c r="J23" s="60">
        <v>410238.73446324695</v>
      </c>
    </row>
    <row r="24" spans="1:10" x14ac:dyDescent="0.2">
      <c r="B24" s="61" t="s">
        <v>13</v>
      </c>
    </row>
    <row r="25" spans="1:10" x14ac:dyDescent="0.2">
      <c r="B25" s="62" t="s">
        <v>14</v>
      </c>
      <c r="C25" s="1"/>
      <c r="D25" s="1"/>
      <c r="E25" s="1"/>
      <c r="F25" s="1"/>
    </row>
    <row r="26" spans="1:10" x14ac:dyDescent="0.2">
      <c r="B26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80" t="s">
        <v>24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68">
        <v>2011</v>
      </c>
      <c r="D5" s="68">
        <v>2012</v>
      </c>
      <c r="E5" s="68">
        <v>2013</v>
      </c>
      <c r="F5" s="68">
        <v>2014</v>
      </c>
      <c r="G5" s="68">
        <v>2015</v>
      </c>
      <c r="H5" s="70"/>
      <c r="I5" s="70"/>
      <c r="J5" s="70"/>
    </row>
    <row r="6" spans="2:10" x14ac:dyDescent="0.2">
      <c r="B6" s="6" t="s">
        <v>91</v>
      </c>
      <c r="C6" s="11">
        <v>6.5072769056790962</v>
      </c>
      <c r="D6" s="11">
        <v>7.1283078190475955</v>
      </c>
      <c r="E6" s="11">
        <v>8.8931993500263715</v>
      </c>
      <c r="F6" s="11">
        <v>8.7045241668503852</v>
      </c>
      <c r="G6" s="12">
        <v>8.8635982797897057</v>
      </c>
      <c r="H6" s="27">
        <f>G6/F6-1</f>
        <v>1.8274877510838117E-2</v>
      </c>
      <c r="I6" s="33">
        <f t="shared" ref="I6:I22" si="0">G6/G$22</f>
        <v>4.4603089597575569E-3</v>
      </c>
      <c r="J6" s="33">
        <f t="shared" ref="J6:J23" si="1">G6/G$23</f>
        <v>1.364907691212675E-3</v>
      </c>
    </row>
    <row r="7" spans="2:10" x14ac:dyDescent="0.2">
      <c r="B7" s="7" t="s">
        <v>92</v>
      </c>
      <c r="C7" s="9">
        <v>46.113341840183587</v>
      </c>
      <c r="D7" s="9">
        <v>49.402732682615365</v>
      </c>
      <c r="E7" s="9">
        <v>48.933965578612614</v>
      </c>
      <c r="F7" s="9">
        <v>49.572465596276103</v>
      </c>
      <c r="G7" s="14">
        <v>47.010161580965594</v>
      </c>
      <c r="H7" s="28">
        <f t="shared" ref="H7:H23" si="2">G7/F7-1</f>
        <v>-5.1688048687717258E-2</v>
      </c>
      <c r="I7" s="34">
        <f t="shared" si="0"/>
        <v>2.3656289272194556E-2</v>
      </c>
      <c r="J7" s="34">
        <f t="shared" si="1"/>
        <v>7.2391064082083919E-3</v>
      </c>
    </row>
    <row r="8" spans="2:10" x14ac:dyDescent="0.2">
      <c r="B8" s="18" t="s">
        <v>93</v>
      </c>
      <c r="C8" s="20">
        <v>53.803105284382077</v>
      </c>
      <c r="D8" s="20">
        <v>54.920658264264304</v>
      </c>
      <c r="E8" s="20">
        <v>56.821461524305704</v>
      </c>
      <c r="F8" s="20">
        <v>63.325471017394271</v>
      </c>
      <c r="G8" s="21">
        <v>65.480269713923647</v>
      </c>
      <c r="H8" s="29">
        <f t="shared" si="2"/>
        <v>3.4027361532573464E-2</v>
      </c>
      <c r="I8" s="35">
        <f t="shared" si="0"/>
        <v>3.2950752558168102E-2</v>
      </c>
      <c r="J8" s="35">
        <f t="shared" si="1"/>
        <v>1.0083322927552086E-2</v>
      </c>
    </row>
    <row r="9" spans="2:10" x14ac:dyDescent="0.2">
      <c r="B9" s="18" t="s">
        <v>94</v>
      </c>
      <c r="C9" s="20">
        <v>4.5461918099599199</v>
      </c>
      <c r="D9" s="20">
        <v>3.053560807709645</v>
      </c>
      <c r="E9" s="20">
        <v>2.0946484923523094</v>
      </c>
      <c r="F9" s="20">
        <v>2.7709801405601189</v>
      </c>
      <c r="G9" s="21">
        <v>2.732507336401659</v>
      </c>
      <c r="H9" s="29">
        <f t="shared" si="2"/>
        <v>-1.3884186174890067E-2</v>
      </c>
      <c r="I9" s="35">
        <f t="shared" si="0"/>
        <v>1.3750427953109739E-3</v>
      </c>
      <c r="J9" s="35">
        <f t="shared" si="1"/>
        <v>4.2077948052471662E-4</v>
      </c>
    </row>
    <row r="10" spans="2:10" x14ac:dyDescent="0.2">
      <c r="B10" s="7" t="s">
        <v>95</v>
      </c>
      <c r="C10" s="9">
        <v>34.854797276474251</v>
      </c>
      <c r="D10" s="9">
        <v>34.067050848012926</v>
      </c>
      <c r="E10" s="9">
        <v>35.782173482258379</v>
      </c>
      <c r="F10" s="9">
        <v>39.602533231153551</v>
      </c>
      <c r="G10" s="14">
        <v>40.987579746413999</v>
      </c>
      <c r="H10" s="28">
        <f t="shared" si="2"/>
        <v>3.4973684819002759E-2</v>
      </c>
      <c r="I10" s="34">
        <f t="shared" si="0"/>
        <v>2.0625626682400276E-2</v>
      </c>
      <c r="J10" s="34">
        <f t="shared" si="1"/>
        <v>6.3116875420261755E-3</v>
      </c>
    </row>
    <row r="11" spans="2:10" x14ac:dyDescent="0.2">
      <c r="B11" s="7" t="s">
        <v>96</v>
      </c>
      <c r="C11" s="9">
        <v>6.7943262347585742</v>
      </c>
      <c r="D11" s="9">
        <v>10.545805846306566</v>
      </c>
      <c r="E11" s="9">
        <v>12.821779862546776</v>
      </c>
      <c r="F11" s="9">
        <v>15.067724855297708</v>
      </c>
      <c r="G11" s="14">
        <v>14.130698712610744</v>
      </c>
      <c r="H11" s="28">
        <f t="shared" si="2"/>
        <v>-6.2187632949609606E-2</v>
      </c>
      <c r="I11" s="34">
        <f t="shared" si="0"/>
        <v>7.1108008379851401E-3</v>
      </c>
      <c r="J11" s="34">
        <f t="shared" si="1"/>
        <v>2.1759897894999196E-3</v>
      </c>
    </row>
    <row r="12" spans="2:10" x14ac:dyDescent="0.2">
      <c r="B12" s="18" t="s">
        <v>97</v>
      </c>
      <c r="C12" s="20">
        <v>32.737789003080486</v>
      </c>
      <c r="D12" s="20">
        <v>41.516410223566055</v>
      </c>
      <c r="E12" s="20">
        <v>42.463155530474189</v>
      </c>
      <c r="F12" s="20">
        <v>41.946332374643795</v>
      </c>
      <c r="G12" s="21">
        <v>45.268878009930319</v>
      </c>
      <c r="H12" s="29">
        <f t="shared" si="2"/>
        <v>7.9209443286035075E-2</v>
      </c>
      <c r="I12" s="35">
        <f t="shared" si="0"/>
        <v>2.2780046637070128E-2</v>
      </c>
      <c r="J12" s="35">
        <f t="shared" si="1"/>
        <v>6.9709657204577394E-3</v>
      </c>
    </row>
    <row r="13" spans="2:10" x14ac:dyDescent="0.2">
      <c r="B13" s="18" t="s">
        <v>98</v>
      </c>
      <c r="C13" s="20">
        <v>5.2504683309630202</v>
      </c>
      <c r="D13" s="20">
        <v>5.350863122794161</v>
      </c>
      <c r="E13" s="20">
        <v>5.7068840395967655</v>
      </c>
      <c r="F13" s="20">
        <v>5.774995911877685</v>
      </c>
      <c r="G13" s="21">
        <v>5.6051745759527121</v>
      </c>
      <c r="H13" s="29">
        <f t="shared" si="2"/>
        <v>-2.9406312751788066E-2</v>
      </c>
      <c r="I13" s="35">
        <f t="shared" si="0"/>
        <v>2.8206163674105848E-3</v>
      </c>
      <c r="J13" s="35">
        <f t="shared" si="1"/>
        <v>8.6314221919916642E-4</v>
      </c>
    </row>
    <row r="14" spans="2:10" x14ac:dyDescent="0.2">
      <c r="B14" s="7" t="s">
        <v>99</v>
      </c>
      <c r="C14" s="9">
        <v>42.151897067456012</v>
      </c>
      <c r="D14" s="9">
        <v>39.830230224451057</v>
      </c>
      <c r="E14" s="9">
        <v>46.159584472298242</v>
      </c>
      <c r="F14" s="9">
        <v>55.459625338508296</v>
      </c>
      <c r="G14" s="14">
        <v>55.534074001158736</v>
      </c>
      <c r="H14" s="28">
        <f t="shared" si="2"/>
        <v>1.3423938981922401E-3</v>
      </c>
      <c r="I14" s="34">
        <f t="shared" si="0"/>
        <v>2.7945662700440473E-2</v>
      </c>
      <c r="J14" s="34">
        <f t="shared" si="1"/>
        <v>8.5517057898921132E-3</v>
      </c>
    </row>
    <row r="15" spans="2:10" x14ac:dyDescent="0.2">
      <c r="B15" s="7" t="s">
        <v>100</v>
      </c>
      <c r="C15" s="9">
        <v>5.1435017770186748</v>
      </c>
      <c r="D15" s="9">
        <v>5.3615774644878638</v>
      </c>
      <c r="E15" s="9">
        <v>5.330564896939638</v>
      </c>
      <c r="F15" s="9">
        <v>5.9769494078585241</v>
      </c>
      <c r="G15" s="14">
        <v>6.1163545018034498</v>
      </c>
      <c r="H15" s="28">
        <f t="shared" si="2"/>
        <v>2.3323786840429905E-2</v>
      </c>
      <c r="I15" s="34">
        <f t="shared" si="0"/>
        <v>3.0778505437968305E-3</v>
      </c>
      <c r="J15" s="34">
        <f t="shared" si="1"/>
        <v>9.4185894240379146E-4</v>
      </c>
    </row>
    <row r="16" spans="2:10" x14ac:dyDescent="0.2">
      <c r="B16" s="18" t="s">
        <v>101</v>
      </c>
      <c r="C16" s="20">
        <v>38.51162712832285</v>
      </c>
      <c r="D16" s="20">
        <v>46.355960991295952</v>
      </c>
      <c r="E16" s="20">
        <v>44.760039893215506</v>
      </c>
      <c r="F16" s="20">
        <v>42.990379459535326</v>
      </c>
      <c r="G16" s="21">
        <v>41.597933074610502</v>
      </c>
      <c r="H16" s="29">
        <f t="shared" si="2"/>
        <v>-3.2389720733576266E-2</v>
      </c>
      <c r="I16" s="35">
        <f t="shared" si="0"/>
        <v>2.0932766551834577E-2</v>
      </c>
      <c r="J16" s="35">
        <f t="shared" si="1"/>
        <v>6.4056760019851741E-3</v>
      </c>
    </row>
    <row r="17" spans="1:10" x14ac:dyDescent="0.2">
      <c r="B17" s="18" t="s">
        <v>102</v>
      </c>
      <c r="C17" s="20">
        <v>85.503429638814282</v>
      </c>
      <c r="D17" s="20">
        <v>87.0836496411778</v>
      </c>
      <c r="E17" s="20">
        <v>114.41710472010976</v>
      </c>
      <c r="F17" s="20">
        <v>117.42857773400088</v>
      </c>
      <c r="G17" s="21">
        <v>117.18552048980138</v>
      </c>
      <c r="H17" s="29">
        <f t="shared" si="2"/>
        <v>-2.0698304355697417E-3</v>
      </c>
      <c r="I17" s="35">
        <f t="shared" si="0"/>
        <v>5.8969688211875378E-2</v>
      </c>
      <c r="J17" s="35">
        <f t="shared" si="1"/>
        <v>1.8045427282054716E-2</v>
      </c>
    </row>
    <row r="18" spans="1:10" x14ac:dyDescent="0.2">
      <c r="B18" s="7" t="s">
        <v>103</v>
      </c>
      <c r="C18" s="9">
        <v>7.8746149613334291</v>
      </c>
      <c r="D18" s="9">
        <v>8.0141403727081819</v>
      </c>
      <c r="E18" s="9">
        <v>8.1981969822221057</v>
      </c>
      <c r="F18" s="9">
        <v>8.7265255135621587</v>
      </c>
      <c r="G18" s="14">
        <v>8.6077404379549307</v>
      </c>
      <c r="H18" s="28">
        <f t="shared" si="2"/>
        <v>-1.3611955344956073E-2</v>
      </c>
      <c r="I18" s="34">
        <f t="shared" si="0"/>
        <v>4.3315570704755271E-3</v>
      </c>
      <c r="J18" s="34">
        <f t="shared" si="1"/>
        <v>1.3255080788708523E-3</v>
      </c>
    </row>
    <row r="19" spans="1:10" x14ac:dyDescent="0.2">
      <c r="B19" s="7" t="s">
        <v>104</v>
      </c>
      <c r="C19" s="9">
        <v>1227.718708068136</v>
      </c>
      <c r="D19" s="9">
        <v>1345.1486841253216</v>
      </c>
      <c r="E19" s="9">
        <v>1367.85061242909</v>
      </c>
      <c r="F19" s="9">
        <v>1390.1913057217566</v>
      </c>
      <c r="G19" s="14">
        <v>1459.4101287791873</v>
      </c>
      <c r="H19" s="28">
        <f t="shared" si="2"/>
        <v>4.9790861712729395E-2</v>
      </c>
      <c r="I19" s="34">
        <f t="shared" si="0"/>
        <v>0.73439926628863184</v>
      </c>
      <c r="J19" s="34">
        <f t="shared" si="1"/>
        <v>0.22473492666588377</v>
      </c>
    </row>
    <row r="20" spans="1:10" x14ac:dyDescent="0.2">
      <c r="B20" s="18" t="s">
        <v>105</v>
      </c>
      <c r="C20" s="20">
        <v>2.0257194561966574</v>
      </c>
      <c r="D20" s="20">
        <v>1.9526780433697908</v>
      </c>
      <c r="E20" s="20">
        <v>2.0073199450783772</v>
      </c>
      <c r="F20" s="20">
        <v>2.0206973054138566</v>
      </c>
      <c r="G20" s="21">
        <v>2.0522995678057985</v>
      </c>
      <c r="H20" s="29">
        <f t="shared" si="2"/>
        <v>1.5639285660090207E-2</v>
      </c>
      <c r="I20" s="35">
        <f t="shared" si="0"/>
        <v>1.0327510184281441E-3</v>
      </c>
      <c r="J20" s="35">
        <f t="shared" si="1"/>
        <v>3.1603411801251478E-4</v>
      </c>
    </row>
    <row r="21" spans="1:10" x14ac:dyDescent="0.2">
      <c r="B21" s="18" t="s">
        <v>106</v>
      </c>
      <c r="C21" s="20">
        <v>24.1835031913748</v>
      </c>
      <c r="D21" s="20">
        <v>30.121258486502416</v>
      </c>
      <c r="E21" s="20">
        <v>52.022969156351159</v>
      </c>
      <c r="F21" s="20">
        <v>58.598737500484475</v>
      </c>
      <c r="G21" s="21">
        <v>66.633294185035936</v>
      </c>
      <c r="H21" s="29">
        <f t="shared" si="2"/>
        <v>0.137111429823638</v>
      </c>
      <c r="I21" s="35">
        <f t="shared" si="0"/>
        <v>3.353097350421981E-2</v>
      </c>
      <c r="J21" s="35">
        <f t="shared" si="1"/>
        <v>1.0260877451019831E-2</v>
      </c>
    </row>
    <row r="22" spans="1:10" x14ac:dyDescent="0.2">
      <c r="B22" s="23" t="s">
        <v>6</v>
      </c>
      <c r="C22" s="25">
        <f>SUM(C6:C21)</f>
        <v>1623.7202979741337</v>
      </c>
      <c r="D22" s="25">
        <f>SUM(D6:D21)</f>
        <v>1769.8535689636315</v>
      </c>
      <c r="E22" s="25">
        <f>SUM(E6:E21)</f>
        <v>1854.2636603554777</v>
      </c>
      <c r="F22" s="25">
        <f>SUM(F6:F21)</f>
        <v>1908.1578252751738</v>
      </c>
      <c r="G22" s="26">
        <f>SUM(G6:G21)</f>
        <v>1987.2162129933465</v>
      </c>
      <c r="H22" s="31">
        <f t="shared" si="2"/>
        <v>4.1431786548773442E-2</v>
      </c>
      <c r="I22" s="36">
        <f t="shared" si="0"/>
        <v>1</v>
      </c>
      <c r="J22" s="37">
        <f t="shared" si="1"/>
        <v>0.30601191610880368</v>
      </c>
    </row>
    <row r="23" spans="1:10" x14ac:dyDescent="0.2">
      <c r="A23" s="22"/>
      <c r="B23" s="8" t="s">
        <v>8</v>
      </c>
      <c r="C23" s="16">
        <v>5348.8688847083258</v>
      </c>
      <c r="D23" s="16">
        <v>5806.2624886364956</v>
      </c>
      <c r="E23" s="16">
        <v>5963.9992726009214</v>
      </c>
      <c r="F23" s="16">
        <v>6233.3527079239666</v>
      </c>
      <c r="G23" s="17">
        <v>6493.9177475911902</v>
      </c>
      <c r="H23" s="32">
        <f t="shared" si="2"/>
        <v>4.1801748092320734E-2</v>
      </c>
      <c r="I23" s="38"/>
      <c r="J23" s="39">
        <f t="shared" si="1"/>
        <v>1</v>
      </c>
    </row>
  </sheetData>
  <mergeCells count="6">
    <mergeCell ref="B2:J3"/>
    <mergeCell ref="B4:B5"/>
    <mergeCell ref="C4:G4"/>
    <mergeCell ref="H4:H5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80" t="s">
        <v>24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68">
        <v>2011</v>
      </c>
      <c r="D5" s="68">
        <v>2012</v>
      </c>
      <c r="E5" s="68">
        <v>2013</v>
      </c>
      <c r="F5" s="68">
        <v>2014</v>
      </c>
      <c r="G5" s="68">
        <v>2015</v>
      </c>
      <c r="H5" s="70"/>
      <c r="I5" s="70"/>
      <c r="J5" s="70"/>
    </row>
    <row r="6" spans="2:10" x14ac:dyDescent="0.2">
      <c r="B6" s="6" t="s">
        <v>91</v>
      </c>
      <c r="C6" s="40">
        <v>96.123041522950103</v>
      </c>
      <c r="D6" s="40">
        <v>97.575101205145216</v>
      </c>
      <c r="E6" s="40">
        <v>125.32276326918632</v>
      </c>
      <c r="F6" s="40">
        <v>127.51403494579969</v>
      </c>
      <c r="G6" s="41">
        <v>136.06854574730403</v>
      </c>
      <c r="H6" s="27">
        <f>G6/F6-1</f>
        <v>6.7086817581613278E-2</v>
      </c>
      <c r="I6" s="33">
        <f t="shared" ref="I6:I22" si="0">G6/G$22</f>
        <v>5.4406981454493113E-3</v>
      </c>
      <c r="J6" s="33">
        <f t="shared" ref="J6:J23" si="1">G6/G$23</f>
        <v>1.5872147002607094E-3</v>
      </c>
    </row>
    <row r="7" spans="2:10" x14ac:dyDescent="0.2">
      <c r="B7" s="7" t="s">
        <v>92</v>
      </c>
      <c r="C7" s="42">
        <v>674.87079836088242</v>
      </c>
      <c r="D7" s="42">
        <v>682.26124130873734</v>
      </c>
      <c r="E7" s="42">
        <v>710.25971875311507</v>
      </c>
      <c r="F7" s="42">
        <v>698.0914528190533</v>
      </c>
      <c r="G7" s="43">
        <v>659.41264473738192</v>
      </c>
      <c r="H7" s="28">
        <f t="shared" ref="H7:H23" si="2">G7/F7-1</f>
        <v>-5.5406505731415923E-2</v>
      </c>
      <c r="I7" s="34">
        <f t="shared" si="0"/>
        <v>2.6366601727126807E-2</v>
      </c>
      <c r="J7" s="34">
        <f t="shared" si="1"/>
        <v>7.6919278994036179E-3</v>
      </c>
    </row>
    <row r="8" spans="2:10" x14ac:dyDescent="0.2">
      <c r="B8" s="18" t="s">
        <v>93</v>
      </c>
      <c r="C8" s="44">
        <v>774.87739826428026</v>
      </c>
      <c r="D8" s="44">
        <v>793.8946814536298</v>
      </c>
      <c r="E8" s="44">
        <v>857.16096687138202</v>
      </c>
      <c r="F8" s="44">
        <v>937.07460899393379</v>
      </c>
      <c r="G8" s="45">
        <v>929.5698554371196</v>
      </c>
      <c r="H8" s="29">
        <f t="shared" si="2"/>
        <v>-8.0087044134847796E-3</v>
      </c>
      <c r="I8" s="35">
        <f t="shared" si="0"/>
        <v>3.71688325230927E-2</v>
      </c>
      <c r="J8" s="35">
        <f t="shared" si="1"/>
        <v>1.0843262352557715E-2</v>
      </c>
    </row>
    <row r="9" spans="2:10" x14ac:dyDescent="0.2">
      <c r="B9" s="18" t="s">
        <v>94</v>
      </c>
      <c r="C9" s="44">
        <v>41.994665144856022</v>
      </c>
      <c r="D9" s="44">
        <v>42.209843671910988</v>
      </c>
      <c r="E9" s="44">
        <v>29.823025704315413</v>
      </c>
      <c r="F9" s="44">
        <v>37.247957101867151</v>
      </c>
      <c r="G9" s="45">
        <v>38.616605556159705</v>
      </c>
      <c r="H9" s="29">
        <f t="shared" si="2"/>
        <v>3.674425554533145E-2</v>
      </c>
      <c r="I9" s="35">
        <f t="shared" si="0"/>
        <v>1.5440842193105344E-3</v>
      </c>
      <c r="J9" s="35">
        <f t="shared" si="1"/>
        <v>4.5045564113497914E-4</v>
      </c>
    </row>
    <row r="10" spans="2:10" x14ac:dyDescent="0.2">
      <c r="B10" s="7" t="s">
        <v>95</v>
      </c>
      <c r="C10" s="42">
        <v>491.7729532835607</v>
      </c>
      <c r="D10" s="42">
        <v>500.79358897481984</v>
      </c>
      <c r="E10" s="42">
        <v>529.22585263056828</v>
      </c>
      <c r="F10" s="42">
        <v>561.02745079473175</v>
      </c>
      <c r="G10" s="43">
        <v>574.43262616895902</v>
      </c>
      <c r="H10" s="28">
        <f t="shared" si="2"/>
        <v>2.3893974092066284E-2</v>
      </c>
      <c r="I10" s="34">
        <f t="shared" si="0"/>
        <v>2.2968677343602431E-2</v>
      </c>
      <c r="J10" s="34">
        <f t="shared" si="1"/>
        <v>6.7006515249892077E-3</v>
      </c>
    </row>
    <row r="11" spans="2:10" x14ac:dyDescent="0.2">
      <c r="B11" s="7" t="s">
        <v>96</v>
      </c>
      <c r="C11" s="42">
        <v>136.97921346756755</v>
      </c>
      <c r="D11" s="42">
        <v>146.5400694607211</v>
      </c>
      <c r="E11" s="42">
        <v>182.89252170490158</v>
      </c>
      <c r="F11" s="42">
        <v>206.46498575245681</v>
      </c>
      <c r="G11" s="43">
        <v>195.51768499334079</v>
      </c>
      <c r="H11" s="28">
        <f t="shared" si="2"/>
        <v>-5.3022553529930683E-2</v>
      </c>
      <c r="I11" s="34">
        <f t="shared" si="0"/>
        <v>7.817770817668112E-3</v>
      </c>
      <c r="J11" s="34">
        <f t="shared" si="1"/>
        <v>2.2806780367792818E-3</v>
      </c>
    </row>
    <row r="12" spans="2:10" x14ac:dyDescent="0.2">
      <c r="B12" s="18" t="s">
        <v>97</v>
      </c>
      <c r="C12" s="44">
        <v>664.77991352222807</v>
      </c>
      <c r="D12" s="44">
        <v>672.16322126870966</v>
      </c>
      <c r="E12" s="44">
        <v>689.69566068859899</v>
      </c>
      <c r="F12" s="44">
        <v>667.59184609407566</v>
      </c>
      <c r="G12" s="45">
        <v>689.34525623177342</v>
      </c>
      <c r="H12" s="29">
        <f t="shared" si="2"/>
        <v>3.2584894894944982E-2</v>
      </c>
      <c r="I12" s="35">
        <f t="shared" si="0"/>
        <v>2.7563456613401781E-2</v>
      </c>
      <c r="J12" s="35">
        <f t="shared" si="1"/>
        <v>8.0410863380432265E-3</v>
      </c>
    </row>
    <row r="13" spans="2:10" x14ac:dyDescent="0.2">
      <c r="B13" s="18" t="s">
        <v>98</v>
      </c>
      <c r="C13" s="44">
        <v>84.717702062539857</v>
      </c>
      <c r="D13" s="44">
        <v>86.197213161794807</v>
      </c>
      <c r="E13" s="44">
        <v>95.637301005611505</v>
      </c>
      <c r="F13" s="44">
        <v>93.118057176089195</v>
      </c>
      <c r="G13" s="45">
        <v>91.40564240744078</v>
      </c>
      <c r="H13" s="29">
        <f t="shared" si="2"/>
        <v>-1.838971753255314E-2</v>
      </c>
      <c r="I13" s="35">
        <f t="shared" si="0"/>
        <v>3.6548528272899498E-3</v>
      </c>
      <c r="J13" s="35">
        <f t="shared" si="1"/>
        <v>1.0662301012997945E-3</v>
      </c>
    </row>
    <row r="14" spans="2:10" x14ac:dyDescent="0.2">
      <c r="B14" s="7" t="s">
        <v>99</v>
      </c>
      <c r="C14" s="42">
        <v>646.93816765907229</v>
      </c>
      <c r="D14" s="42">
        <v>661.15252177695152</v>
      </c>
      <c r="E14" s="42">
        <v>734.80971628508723</v>
      </c>
      <c r="F14" s="42">
        <v>839.93603117983241</v>
      </c>
      <c r="G14" s="43">
        <v>806.82492692544861</v>
      </c>
      <c r="H14" s="28">
        <f t="shared" si="2"/>
        <v>-3.9420983295446521E-2</v>
      </c>
      <c r="I14" s="34">
        <f t="shared" si="0"/>
        <v>3.226087895271372E-2</v>
      </c>
      <c r="J14" s="34">
        <f t="shared" si="1"/>
        <v>9.4114652105644174E-3</v>
      </c>
    </row>
    <row r="15" spans="2:10" x14ac:dyDescent="0.2">
      <c r="B15" s="7" t="s">
        <v>100</v>
      </c>
      <c r="C15" s="42">
        <v>82.709957163461667</v>
      </c>
      <c r="D15" s="42">
        <v>81.467655855677833</v>
      </c>
      <c r="E15" s="42">
        <v>80.062408330349058</v>
      </c>
      <c r="F15" s="42">
        <v>85.478986169063234</v>
      </c>
      <c r="G15" s="43">
        <v>91.040576571636862</v>
      </c>
      <c r="H15" s="28">
        <f t="shared" si="2"/>
        <v>6.5063832081182271E-2</v>
      </c>
      <c r="I15" s="34">
        <f t="shared" si="0"/>
        <v>3.6402556769719479E-3</v>
      </c>
      <c r="J15" s="34">
        <f t="shared" si="1"/>
        <v>1.0619716750928517E-3</v>
      </c>
    </row>
    <row r="16" spans="2:10" x14ac:dyDescent="0.2">
      <c r="B16" s="18" t="s">
        <v>101</v>
      </c>
      <c r="C16" s="44">
        <v>681.11506119096555</v>
      </c>
      <c r="D16" s="44">
        <v>686.97200665775131</v>
      </c>
      <c r="E16" s="44">
        <v>675.26479442454263</v>
      </c>
      <c r="F16" s="44">
        <v>640.65501539430568</v>
      </c>
      <c r="G16" s="45">
        <v>607.09681978721585</v>
      </c>
      <c r="H16" s="29">
        <f t="shared" si="2"/>
        <v>-5.2381070624157533E-2</v>
      </c>
      <c r="I16" s="35">
        <f t="shared" si="0"/>
        <v>2.4274754487775687E-2</v>
      </c>
      <c r="J16" s="35">
        <f t="shared" si="1"/>
        <v>7.0816733695185227E-3</v>
      </c>
    </row>
    <row r="17" spans="1:10" x14ac:dyDescent="0.2">
      <c r="B17" s="18" t="s">
        <v>102</v>
      </c>
      <c r="C17" s="44">
        <v>1278.9189713723135</v>
      </c>
      <c r="D17" s="44">
        <v>1319.6135369850242</v>
      </c>
      <c r="E17" s="44">
        <v>1640.909967849168</v>
      </c>
      <c r="F17" s="44">
        <v>1645.3726058168972</v>
      </c>
      <c r="G17" s="45">
        <v>1632.828962190782</v>
      </c>
      <c r="H17" s="29">
        <f t="shared" si="2"/>
        <v>-7.6235884697299916E-3</v>
      </c>
      <c r="I17" s="35">
        <f t="shared" si="0"/>
        <v>6.5288634177993535E-2</v>
      </c>
      <c r="J17" s="35">
        <f t="shared" si="1"/>
        <v>1.904665121220344E-2</v>
      </c>
    </row>
    <row r="18" spans="1:10" x14ac:dyDescent="0.2">
      <c r="B18" s="7" t="s">
        <v>103</v>
      </c>
      <c r="C18" s="42">
        <v>138.71550802966047</v>
      </c>
      <c r="D18" s="42">
        <v>140.07640590041973</v>
      </c>
      <c r="E18" s="42">
        <v>147.37896449614533</v>
      </c>
      <c r="F18" s="42">
        <v>145.53749305011095</v>
      </c>
      <c r="G18" s="43">
        <v>143.0424918602551</v>
      </c>
      <c r="H18" s="28">
        <f t="shared" si="2"/>
        <v>-1.7143356928628561E-2</v>
      </c>
      <c r="I18" s="34">
        <f t="shared" si="0"/>
        <v>5.7195512446340515E-3</v>
      </c>
      <c r="J18" s="34">
        <f t="shared" si="1"/>
        <v>1.6685645061876335E-3</v>
      </c>
    </row>
    <row r="19" spans="1:10" x14ac:dyDescent="0.2">
      <c r="B19" s="7" t="s">
        <v>104</v>
      </c>
      <c r="C19" s="42">
        <v>16348.511925462994</v>
      </c>
      <c r="D19" s="42">
        <v>16625.334195521056</v>
      </c>
      <c r="E19" s="42">
        <v>17389.932319914369</v>
      </c>
      <c r="F19" s="42">
        <v>17268.088461711795</v>
      </c>
      <c r="G19" s="43">
        <v>17662.040781786829</v>
      </c>
      <c r="H19" s="28">
        <f t="shared" si="2"/>
        <v>2.2813892860726215E-2</v>
      </c>
      <c r="I19" s="34">
        <f t="shared" si="0"/>
        <v>0.70621635587092801</v>
      </c>
      <c r="J19" s="34">
        <f t="shared" si="1"/>
        <v>0.20602447546928124</v>
      </c>
    </row>
    <row r="20" spans="1:10" x14ac:dyDescent="0.2">
      <c r="B20" s="18" t="s">
        <v>105</v>
      </c>
      <c r="C20" s="44">
        <v>29.77500971904788</v>
      </c>
      <c r="D20" s="44">
        <v>29.509344393760149</v>
      </c>
      <c r="E20" s="44">
        <v>32.441606640879442</v>
      </c>
      <c r="F20" s="44">
        <v>29.812652341647464</v>
      </c>
      <c r="G20" s="45">
        <v>30.64491058085434</v>
      </c>
      <c r="H20" s="29">
        <f t="shared" si="2"/>
        <v>2.7916276273219465E-2</v>
      </c>
      <c r="I20" s="35">
        <f t="shared" si="0"/>
        <v>1.225336151342072E-3</v>
      </c>
      <c r="J20" s="35">
        <f t="shared" si="1"/>
        <v>3.5746727720922003E-4</v>
      </c>
    </row>
    <row r="21" spans="1:10" x14ac:dyDescent="0.2">
      <c r="B21" s="18" t="s">
        <v>106</v>
      </c>
      <c r="C21" s="44">
        <v>434.02413952443862</v>
      </c>
      <c r="D21" s="44">
        <v>445.34188413532536</v>
      </c>
      <c r="E21" s="44">
        <v>581.01933887226915</v>
      </c>
      <c r="F21" s="44">
        <v>627.73897842666179</v>
      </c>
      <c r="G21" s="45">
        <v>721.50239603550108</v>
      </c>
      <c r="H21" s="29">
        <f t="shared" si="2"/>
        <v>0.1493668878804435</v>
      </c>
      <c r="I21" s="35">
        <f t="shared" si="0"/>
        <v>2.884925922069952E-2</v>
      </c>
      <c r="J21" s="35">
        <f t="shared" si="1"/>
        <v>8.4161934925622694E-3</v>
      </c>
    </row>
    <row r="22" spans="1:10" x14ac:dyDescent="0.2">
      <c r="B22" s="23" t="s">
        <v>6</v>
      </c>
      <c r="C22" s="48">
        <f>SUM(C6:C21)</f>
        <v>22606.824425750816</v>
      </c>
      <c r="D22" s="48">
        <f>SUM(D6:D21)</f>
        <v>23011.102511731435</v>
      </c>
      <c r="E22" s="48">
        <f>SUM(E6:E21)</f>
        <v>24501.83692744049</v>
      </c>
      <c r="F22" s="48">
        <f>SUM(F6:F21)</f>
        <v>24610.750617768321</v>
      </c>
      <c r="G22" s="49">
        <f>SUM(G6:G21)</f>
        <v>25009.390727017999</v>
      </c>
      <c r="H22" s="31">
        <f t="shared" si="2"/>
        <v>1.6197803774496533E-2</v>
      </c>
      <c r="I22" s="36">
        <f t="shared" si="0"/>
        <v>1</v>
      </c>
      <c r="J22" s="37">
        <f t="shared" si="1"/>
        <v>0.29172996880708807</v>
      </c>
    </row>
    <row r="23" spans="1:10" x14ac:dyDescent="0.2">
      <c r="A23" s="22"/>
      <c r="B23" s="8" t="s">
        <v>8</v>
      </c>
      <c r="C23" s="46">
        <v>77125.886122430325</v>
      </c>
      <c r="D23" s="46">
        <v>80035.118878454014</v>
      </c>
      <c r="E23" s="46">
        <v>83390.381163577389</v>
      </c>
      <c r="F23" s="46">
        <v>84502.015535159167</v>
      </c>
      <c r="G23" s="47">
        <v>85727.876464950808</v>
      </c>
      <c r="H23" s="32">
        <f t="shared" si="2"/>
        <v>1.4506883913101287E-2</v>
      </c>
      <c r="I23" s="38"/>
      <c r="J23" s="39">
        <f t="shared" si="1"/>
        <v>1</v>
      </c>
    </row>
  </sheetData>
  <mergeCells count="6">
    <mergeCell ref="B2:J3"/>
    <mergeCell ref="B4:B5"/>
    <mergeCell ref="C4:G4"/>
    <mergeCell ref="H4:H5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pane xSplit="2" ySplit="5" topLeftCell="C6" activePane="bottomRight" state="frozen"/>
      <selection activeCell="B2" sqref="B2:J3"/>
      <selection pane="topRight" activeCell="B2" sqref="B2:J3"/>
      <selection pane="bottomLeft" activeCell="B2" sqref="B2:J3"/>
      <selection pane="bottomRight"/>
    </sheetView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  <col min="11" max="12" width="2.7109375" customWidth="1"/>
  </cols>
  <sheetData>
    <row r="1" spans="2:10" ht="12.75" customHeight="1" x14ac:dyDescent="0.2"/>
    <row r="2" spans="2:10" ht="22.5" customHeight="1" x14ac:dyDescent="0.2">
      <c r="B2" s="80" t="s">
        <v>24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68">
        <v>2011</v>
      </c>
      <c r="D5" s="68">
        <v>2012</v>
      </c>
      <c r="E5" s="68">
        <v>2013</v>
      </c>
      <c r="F5" s="68">
        <v>2014</v>
      </c>
      <c r="G5" s="68">
        <v>2015</v>
      </c>
      <c r="H5" s="70"/>
      <c r="I5" s="70"/>
      <c r="J5" s="70"/>
    </row>
    <row r="6" spans="2:10" ht="12.75" customHeight="1" x14ac:dyDescent="0.2">
      <c r="B6" s="6" t="s">
        <v>91</v>
      </c>
      <c r="C6" s="40">
        <v>1730.4825610954836</v>
      </c>
      <c r="D6" s="40">
        <v>1867.281608817533</v>
      </c>
      <c r="E6" s="40">
        <v>2384.269749378358</v>
      </c>
      <c r="F6" s="40">
        <v>2320.5906546182118</v>
      </c>
      <c r="G6" s="41">
        <v>2416.1839723845746</v>
      </c>
      <c r="H6" s="27">
        <f>G6/F6-1</f>
        <v>4.1193528714821959E-2</v>
      </c>
      <c r="I6" s="33">
        <f t="shared" ref="I6:I21" si="0">G6/G$22</f>
        <v>3.3571627402138446E-3</v>
      </c>
      <c r="J6" s="33">
        <f t="shared" ref="J6:J21" si="1">G6/G$23</f>
        <v>9.6272550599043011E-4</v>
      </c>
    </row>
    <row r="7" spans="2:10" ht="12.75" customHeight="1" x14ac:dyDescent="0.2">
      <c r="B7" s="7" t="s">
        <v>92</v>
      </c>
      <c r="C7" s="42">
        <v>16491.061030871195</v>
      </c>
      <c r="D7" s="42">
        <v>17028.191396300706</v>
      </c>
      <c r="E7" s="42">
        <v>16797.73106496306</v>
      </c>
      <c r="F7" s="42">
        <v>17233.489432407441</v>
      </c>
      <c r="G7" s="43">
        <v>15931.178871315953</v>
      </c>
      <c r="H7" s="28">
        <f t="shared" ref="H7:H21" si="2">G7/F7-1</f>
        <v>-7.5568593708161269E-2</v>
      </c>
      <c r="I7" s="34">
        <f t="shared" si="0"/>
        <v>2.2135549579728443E-2</v>
      </c>
      <c r="J7" s="34">
        <f t="shared" si="1"/>
        <v>6.3477584551539738E-3</v>
      </c>
    </row>
    <row r="8" spans="2:10" ht="12.75" customHeight="1" x14ac:dyDescent="0.2">
      <c r="B8" s="18" t="s">
        <v>93</v>
      </c>
      <c r="C8" s="44">
        <v>18433.296207820425</v>
      </c>
      <c r="D8" s="44">
        <v>19172.693663955481</v>
      </c>
      <c r="E8" s="44">
        <v>21399.4007030008</v>
      </c>
      <c r="F8" s="44">
        <v>23253.748240877525</v>
      </c>
      <c r="G8" s="45">
        <v>23898.473133568124</v>
      </c>
      <c r="H8" s="29">
        <f t="shared" si="2"/>
        <v>2.7725633132866134E-2</v>
      </c>
      <c r="I8" s="35">
        <f t="shared" si="0"/>
        <v>3.3205693138025023E-2</v>
      </c>
      <c r="J8" s="35">
        <f t="shared" si="1"/>
        <v>9.522316968772206E-3</v>
      </c>
    </row>
    <row r="9" spans="2:10" ht="12.75" customHeight="1" x14ac:dyDescent="0.2">
      <c r="B9" s="18" t="s">
        <v>94</v>
      </c>
      <c r="C9" s="44">
        <v>929.34157588685343</v>
      </c>
      <c r="D9" s="44">
        <v>939.37072801582985</v>
      </c>
      <c r="E9" s="44">
        <v>636.09804849235434</v>
      </c>
      <c r="F9" s="44">
        <v>804.27077408639354</v>
      </c>
      <c r="G9" s="45">
        <v>840.01153435862705</v>
      </c>
      <c r="H9" s="29">
        <f t="shared" si="2"/>
        <v>4.4438715696007991E-2</v>
      </c>
      <c r="I9" s="35">
        <f t="shared" si="0"/>
        <v>1.1671526078850204E-3</v>
      </c>
      <c r="J9" s="35">
        <f t="shared" si="1"/>
        <v>3.3470155364663144E-4</v>
      </c>
    </row>
    <row r="10" spans="2:10" ht="12.75" customHeight="1" x14ac:dyDescent="0.2">
      <c r="B10" s="7" t="s">
        <v>95</v>
      </c>
      <c r="C10" s="42">
        <v>10979.211814602695</v>
      </c>
      <c r="D10" s="42">
        <v>11441.197437052993</v>
      </c>
      <c r="E10" s="42">
        <v>12209.598246659909</v>
      </c>
      <c r="F10" s="42">
        <v>13174.836642492968</v>
      </c>
      <c r="G10" s="43">
        <v>13526.388402753411</v>
      </c>
      <c r="H10" s="28">
        <f t="shared" si="2"/>
        <v>2.6683576411610233E-2</v>
      </c>
      <c r="I10" s="34">
        <f t="shared" si="0"/>
        <v>1.8794217524159884E-2</v>
      </c>
      <c r="J10" s="34">
        <f t="shared" si="1"/>
        <v>5.3895726766252918E-3</v>
      </c>
    </row>
    <row r="11" spans="2:10" ht="12.75" customHeight="1" x14ac:dyDescent="0.2">
      <c r="B11" s="7" t="s">
        <v>96</v>
      </c>
      <c r="C11" s="42">
        <v>2512.4890562008968</v>
      </c>
      <c r="D11" s="42">
        <v>3289.6393932759393</v>
      </c>
      <c r="E11" s="42">
        <v>3819.3666124018141</v>
      </c>
      <c r="F11" s="42">
        <v>4155.2400852426545</v>
      </c>
      <c r="G11" s="43">
        <v>3975.7925871399211</v>
      </c>
      <c r="H11" s="28">
        <f t="shared" si="2"/>
        <v>-4.318583148541566E-2</v>
      </c>
      <c r="I11" s="34">
        <f t="shared" si="0"/>
        <v>5.5241582962707019E-3</v>
      </c>
      <c r="J11" s="34">
        <f t="shared" si="1"/>
        <v>1.5841496235031137E-3</v>
      </c>
    </row>
    <row r="12" spans="2:10" ht="12.75" customHeight="1" x14ac:dyDescent="0.2">
      <c r="B12" s="18" t="s">
        <v>97</v>
      </c>
      <c r="C12" s="44">
        <v>14936.962701358971</v>
      </c>
      <c r="D12" s="44">
        <v>15370.682306799536</v>
      </c>
      <c r="E12" s="44">
        <v>15705.109069827573</v>
      </c>
      <c r="F12" s="44">
        <v>15299.89056020753</v>
      </c>
      <c r="G12" s="45">
        <v>15822.286623785381</v>
      </c>
      <c r="H12" s="29">
        <f t="shared" si="2"/>
        <v>3.4143777795150765E-2</v>
      </c>
      <c r="I12" s="35">
        <f t="shared" si="0"/>
        <v>2.1984249430283698E-2</v>
      </c>
      <c r="J12" s="35">
        <f t="shared" si="1"/>
        <v>6.3043704742301362E-3</v>
      </c>
    </row>
    <row r="13" spans="2:10" ht="12.75" customHeight="1" x14ac:dyDescent="0.2">
      <c r="B13" s="18" t="s">
        <v>98</v>
      </c>
      <c r="C13" s="44">
        <v>1792.3924091682766</v>
      </c>
      <c r="D13" s="44">
        <v>1951.2961413932017</v>
      </c>
      <c r="E13" s="44">
        <v>2111.0001173115388</v>
      </c>
      <c r="F13" s="44">
        <v>2113.2668542603651</v>
      </c>
      <c r="G13" s="45">
        <v>2064.6816749805785</v>
      </c>
      <c r="H13" s="29">
        <f t="shared" si="2"/>
        <v>-2.2990555680101887E-2</v>
      </c>
      <c r="I13" s="35">
        <f t="shared" si="0"/>
        <v>2.8687684666686688E-3</v>
      </c>
      <c r="J13" s="35">
        <f t="shared" si="1"/>
        <v>8.2266985170550912E-4</v>
      </c>
    </row>
    <row r="14" spans="2:10" ht="12.75" customHeight="1" x14ac:dyDescent="0.2">
      <c r="B14" s="7" t="s">
        <v>99</v>
      </c>
      <c r="C14" s="42">
        <v>14877.084573086831</v>
      </c>
      <c r="D14" s="42">
        <v>15499.556726186616</v>
      </c>
      <c r="E14" s="42">
        <v>17546.616048850672</v>
      </c>
      <c r="F14" s="42">
        <v>20602.317483406758</v>
      </c>
      <c r="G14" s="43">
        <v>20568.060694727745</v>
      </c>
      <c r="H14" s="28">
        <f t="shared" si="2"/>
        <v>-1.6627638471548023E-3</v>
      </c>
      <c r="I14" s="34">
        <f t="shared" si="0"/>
        <v>2.857825719895405E-2</v>
      </c>
      <c r="J14" s="34">
        <f t="shared" si="1"/>
        <v>8.1953182646234083E-3</v>
      </c>
    </row>
    <row r="15" spans="2:10" ht="12.75" customHeight="1" x14ac:dyDescent="0.2">
      <c r="B15" s="7" t="s">
        <v>100</v>
      </c>
      <c r="C15" s="42">
        <v>1612.0500086886896</v>
      </c>
      <c r="D15" s="42">
        <v>1629.8130539098674</v>
      </c>
      <c r="E15" s="42">
        <v>1621.7925611775693</v>
      </c>
      <c r="F15" s="42">
        <v>1777.9073166881567</v>
      </c>
      <c r="G15" s="43">
        <v>1779.7356384460138</v>
      </c>
      <c r="H15" s="28">
        <f t="shared" si="2"/>
        <v>1.0283560569754879E-3</v>
      </c>
      <c r="I15" s="34">
        <f t="shared" si="0"/>
        <v>2.4728506773948008E-3</v>
      </c>
      <c r="J15" s="34">
        <f t="shared" si="1"/>
        <v>7.091334569863726E-4</v>
      </c>
    </row>
    <row r="16" spans="2:10" ht="12.75" customHeight="1" x14ac:dyDescent="0.2">
      <c r="B16" s="18" t="s">
        <v>101</v>
      </c>
      <c r="C16" s="44">
        <v>12701.506086762747</v>
      </c>
      <c r="D16" s="44">
        <v>13923.27018096553</v>
      </c>
      <c r="E16" s="44">
        <v>13689.782102827299</v>
      </c>
      <c r="F16" s="44">
        <v>13089.727881041821</v>
      </c>
      <c r="G16" s="45">
        <v>12868.259150879157</v>
      </c>
      <c r="H16" s="29">
        <f t="shared" si="2"/>
        <v>-1.6919276869263422E-2</v>
      </c>
      <c r="I16" s="35">
        <f t="shared" si="0"/>
        <v>1.7879780946527712E-2</v>
      </c>
      <c r="J16" s="35">
        <f t="shared" si="1"/>
        <v>5.127341892769692E-3</v>
      </c>
    </row>
    <row r="17" spans="1:10" ht="12.75" customHeight="1" x14ac:dyDescent="0.2">
      <c r="B17" s="18" t="s">
        <v>102</v>
      </c>
      <c r="C17" s="44">
        <v>28960.676845942384</v>
      </c>
      <c r="D17" s="44">
        <v>30514.278190265839</v>
      </c>
      <c r="E17" s="44">
        <v>37041.947203049633</v>
      </c>
      <c r="F17" s="44">
        <v>37819.599044818213</v>
      </c>
      <c r="G17" s="45">
        <v>38358.485266173986</v>
      </c>
      <c r="H17" s="29">
        <f t="shared" si="2"/>
        <v>1.424886130382208E-2</v>
      </c>
      <c r="I17" s="35">
        <f t="shared" si="0"/>
        <v>5.3297132577015668E-2</v>
      </c>
      <c r="J17" s="35">
        <f t="shared" si="1"/>
        <v>1.5283890862192182E-2</v>
      </c>
    </row>
    <row r="18" spans="1:10" ht="12.75" customHeight="1" x14ac:dyDescent="0.2">
      <c r="B18" s="7" t="s">
        <v>103</v>
      </c>
      <c r="C18" s="42">
        <v>2741.530564886782</v>
      </c>
      <c r="D18" s="42">
        <v>2886.5946425516363</v>
      </c>
      <c r="E18" s="42">
        <v>3028.7368288940957</v>
      </c>
      <c r="F18" s="42">
        <v>3208.9286574964985</v>
      </c>
      <c r="G18" s="43">
        <v>3092.1453938450618</v>
      </c>
      <c r="H18" s="28">
        <f t="shared" si="2"/>
        <v>-3.6393225314814925E-2</v>
      </c>
      <c r="I18" s="34">
        <f t="shared" si="0"/>
        <v>4.2963761957643797E-3</v>
      </c>
      <c r="J18" s="34">
        <f t="shared" si="1"/>
        <v>1.2320614956929468E-3</v>
      </c>
    </row>
    <row r="19" spans="1:10" ht="12.75" customHeight="1" x14ac:dyDescent="0.2">
      <c r="B19" s="7" t="s">
        <v>104</v>
      </c>
      <c r="C19" s="42">
        <v>479348.60116575775</v>
      </c>
      <c r="D19" s="42">
        <v>496366.25475667632</v>
      </c>
      <c r="E19" s="42">
        <v>510584.78567205166</v>
      </c>
      <c r="F19" s="42">
        <v>517907.07633849699</v>
      </c>
      <c r="G19" s="43">
        <v>541725.39990310813</v>
      </c>
      <c r="H19" s="28">
        <f t="shared" si="2"/>
        <v>4.5989569659874219E-2</v>
      </c>
      <c r="I19" s="34">
        <f t="shared" si="0"/>
        <v>0.75269944208233919</v>
      </c>
      <c r="J19" s="34">
        <f t="shared" si="1"/>
        <v>0.21584981346220827</v>
      </c>
    </row>
    <row r="20" spans="1:10" ht="12.75" customHeight="1" x14ac:dyDescent="0.2">
      <c r="B20" s="18" t="s">
        <v>105</v>
      </c>
      <c r="C20" s="44">
        <v>542.7027946632644</v>
      </c>
      <c r="D20" s="44">
        <v>567.01360536671712</v>
      </c>
      <c r="E20" s="44">
        <v>599.51063439836184</v>
      </c>
      <c r="F20" s="44">
        <v>606.88812771206187</v>
      </c>
      <c r="G20" s="45">
        <v>587.11317098851021</v>
      </c>
      <c r="H20" s="29">
        <f t="shared" si="2"/>
        <v>-3.2584187794383546E-2</v>
      </c>
      <c r="I20" s="35">
        <f t="shared" si="0"/>
        <v>8.1576340397050879E-4</v>
      </c>
      <c r="J20" s="35">
        <f t="shared" si="1"/>
        <v>2.3393451453770098E-4</v>
      </c>
    </row>
    <row r="21" spans="1:10" ht="12.75" customHeight="1" x14ac:dyDescent="0.2">
      <c r="B21" s="18" t="s">
        <v>106</v>
      </c>
      <c r="C21" s="44">
        <v>11887.436821369191</v>
      </c>
      <c r="D21" s="44">
        <v>13064.0484699103</v>
      </c>
      <c r="E21" s="44">
        <v>17432.618114418314</v>
      </c>
      <c r="F21" s="44">
        <v>19197.32520016126</v>
      </c>
      <c r="G21" s="45">
        <v>22255.916167130534</v>
      </c>
      <c r="H21" s="29">
        <f t="shared" si="2"/>
        <v>0.15932380865973883</v>
      </c>
      <c r="I21" s="35">
        <f t="shared" si="0"/>
        <v>3.0923445134798361E-2</v>
      </c>
      <c r="J21" s="35">
        <f t="shared" si="1"/>
        <v>8.867842183447357E-3</v>
      </c>
    </row>
    <row r="22" spans="1:10" ht="12.75" customHeight="1" x14ac:dyDescent="0.2">
      <c r="B22" s="23" t="s">
        <v>6</v>
      </c>
      <c r="C22" s="48">
        <f>SUM(C6:C21)</f>
        <v>620476.82621816243</v>
      </c>
      <c r="D22" s="48">
        <f>SUM(D6:D21)</f>
        <v>645511.182301444</v>
      </c>
      <c r="E22" s="48">
        <f>SUM(E6:E21)</f>
        <v>676608.36277770298</v>
      </c>
      <c r="F22" s="48">
        <f>SUM(F6:F21)</f>
        <v>692565.10329401493</v>
      </c>
      <c r="G22" s="49">
        <f>SUM(G6:G21)</f>
        <v>719710.11218558578</v>
      </c>
      <c r="H22" s="31">
        <f t="shared" ref="H22:H23" si="3">E22/D22-1</f>
        <v>4.8174503136240165E-2</v>
      </c>
      <c r="I22" s="36">
        <f>E22/E$22</f>
        <v>1</v>
      </c>
      <c r="J22" s="37">
        <f>E22/E$23</f>
        <v>0.29116654602313408</v>
      </c>
    </row>
    <row r="23" spans="1:10" ht="12.75" customHeight="1" x14ac:dyDescent="0.2">
      <c r="A23" s="22"/>
      <c r="B23" s="8" t="s">
        <v>8</v>
      </c>
      <c r="C23" s="46">
        <f>'NE Wages'!C21</f>
        <v>2132607.7766844062</v>
      </c>
      <c r="D23" s="46">
        <f>'NE Wages'!D21</f>
        <v>2245269.5066208406</v>
      </c>
      <c r="E23" s="46">
        <f>'NE Wages'!E21</f>
        <v>2323784.6930531105</v>
      </c>
      <c r="F23" s="46">
        <f>'NE Wages'!F21</f>
        <v>2407861.8618299006</v>
      </c>
      <c r="G23" s="47">
        <f>'NE Wages'!G21</f>
        <v>2509733.0000609672</v>
      </c>
      <c r="H23" s="32">
        <f t="shared" si="3"/>
        <v>3.4969159025562302E-2</v>
      </c>
      <c r="I23" s="38"/>
      <c r="J23" s="39">
        <f>E23/E$23</f>
        <v>1</v>
      </c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</sheetData>
  <mergeCells count="6">
    <mergeCell ref="B2:J3"/>
    <mergeCell ref="B4:B5"/>
    <mergeCell ref="C4:G4"/>
    <mergeCell ref="H4:H5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80" t="s">
        <v>22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16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56" t="s">
        <v>10</v>
      </c>
      <c r="D5" s="56" t="s">
        <v>5</v>
      </c>
      <c r="E5" s="56" t="s">
        <v>0</v>
      </c>
      <c r="F5" s="56" t="s">
        <v>11</v>
      </c>
      <c r="G5" s="56" t="s">
        <v>12</v>
      </c>
      <c r="H5" s="56" t="s">
        <v>1</v>
      </c>
      <c r="I5" s="70"/>
      <c r="J5" s="70"/>
    </row>
    <row r="6" spans="2:10" x14ac:dyDescent="0.2">
      <c r="B6" s="6" t="s">
        <v>107</v>
      </c>
      <c r="C6" s="10">
        <v>9.4387627801170521E-2</v>
      </c>
      <c r="D6" s="11">
        <v>0.15223301195586489</v>
      </c>
      <c r="E6" s="11">
        <v>0.11474005400705353</v>
      </c>
      <c r="F6" s="11">
        <v>3.9198982750575012E-2</v>
      </c>
      <c r="G6" s="11">
        <v>0.2526645739873577</v>
      </c>
      <c r="H6" s="11">
        <f>SUM(C6:G6)</f>
        <v>0.6532242505020216</v>
      </c>
      <c r="I6" s="64">
        <v>3.0698793541118263E-2</v>
      </c>
      <c r="J6" s="57">
        <v>84.371379698558073</v>
      </c>
    </row>
    <row r="7" spans="2:10" x14ac:dyDescent="0.2">
      <c r="B7" s="7" t="s">
        <v>108</v>
      </c>
      <c r="C7" s="13">
        <v>0.32073344545085924</v>
      </c>
      <c r="D7" s="9">
        <v>0.48819697351214825</v>
      </c>
      <c r="E7" s="9">
        <v>0.28898324861388602</v>
      </c>
      <c r="F7" s="9">
        <v>0.13252322945808434</v>
      </c>
      <c r="G7" s="9">
        <v>0.99105425859148777</v>
      </c>
      <c r="H7" s="14">
        <f t="shared" ref="H7:H29" si="0">SUM(C7:G7)</f>
        <v>2.2214911556264654</v>
      </c>
      <c r="I7" s="30">
        <v>3.6269548765881732E-2</v>
      </c>
      <c r="J7" s="58">
        <v>163.21332294318833</v>
      </c>
    </row>
    <row r="8" spans="2:10" x14ac:dyDescent="0.2">
      <c r="B8" s="18" t="s">
        <v>109</v>
      </c>
      <c r="C8" s="19">
        <v>5.3059005485081204E-2</v>
      </c>
      <c r="D8" s="20">
        <v>0.14355153204133497</v>
      </c>
      <c r="E8" s="20">
        <v>7.7097214754636975E-2</v>
      </c>
      <c r="F8" s="20">
        <v>6.6421275814668154E-2</v>
      </c>
      <c r="G8" s="20">
        <v>0.67571997965020236</v>
      </c>
      <c r="H8" s="21">
        <f t="shared" si="0"/>
        <v>1.0158490077459237</v>
      </c>
      <c r="I8" s="65">
        <v>1.6191148693293744E-2</v>
      </c>
      <c r="J8" s="59">
        <v>115.858253721246</v>
      </c>
    </row>
    <row r="9" spans="2:10" x14ac:dyDescent="0.2">
      <c r="B9" s="18" t="s">
        <v>110</v>
      </c>
      <c r="C9" s="19">
        <v>14.136170455047194</v>
      </c>
      <c r="D9" s="20">
        <v>21.841287596760399</v>
      </c>
      <c r="E9" s="20">
        <v>15.970441517097685</v>
      </c>
      <c r="F9" s="20">
        <v>7.949787868976065</v>
      </c>
      <c r="G9" s="20">
        <v>20.047209104454364</v>
      </c>
      <c r="H9" s="21">
        <f t="shared" si="0"/>
        <v>79.944896542335712</v>
      </c>
      <c r="I9" s="65">
        <v>-4.1577084418038424E-2</v>
      </c>
      <c r="J9" s="59">
        <v>5491.5014362971597</v>
      </c>
    </row>
    <row r="10" spans="2:10" x14ac:dyDescent="0.2">
      <c r="B10" s="7" t="s">
        <v>111</v>
      </c>
      <c r="C10" s="13">
        <v>19.929739727001952</v>
      </c>
      <c r="D10" s="9">
        <v>24.407378920553263</v>
      </c>
      <c r="E10" s="9">
        <v>16.816911797184474</v>
      </c>
      <c r="F10" s="9">
        <v>36.00349938575323</v>
      </c>
      <c r="G10" s="9">
        <v>22.713802443856629</v>
      </c>
      <c r="H10" s="14">
        <f t="shared" si="0"/>
        <v>119.87133227434956</v>
      </c>
      <c r="I10" s="30">
        <v>-0.11311916659542698</v>
      </c>
      <c r="J10" s="58">
        <v>7750.7071289495134</v>
      </c>
    </row>
    <row r="11" spans="2:10" x14ac:dyDescent="0.2">
      <c r="B11" s="7" t="s">
        <v>112</v>
      </c>
      <c r="C11" s="13">
        <v>3.258599091302933</v>
      </c>
      <c r="D11" s="9">
        <v>4.3856856468290299</v>
      </c>
      <c r="E11" s="9">
        <v>2.4095156154278627</v>
      </c>
      <c r="F11" s="9">
        <v>1.5584908775389306</v>
      </c>
      <c r="G11" s="9">
        <v>3.88819849744571</v>
      </c>
      <c r="H11" s="14">
        <f t="shared" si="0"/>
        <v>15.500489728544467</v>
      </c>
      <c r="I11" s="30">
        <v>0.28113075317273739</v>
      </c>
      <c r="J11" s="58">
        <v>1093.2091615777751</v>
      </c>
    </row>
    <row r="12" spans="2:10" x14ac:dyDescent="0.2">
      <c r="B12" s="18" t="s">
        <v>113</v>
      </c>
      <c r="C12" s="19">
        <v>0.25949695840766096</v>
      </c>
      <c r="D12" s="20">
        <v>0.314436214464486</v>
      </c>
      <c r="E12" s="20">
        <v>0.40943817905002866</v>
      </c>
      <c r="F12" s="20">
        <v>0.19630086634682509</v>
      </c>
      <c r="G12" s="20">
        <v>1.1127643727171086</v>
      </c>
      <c r="H12" s="21">
        <f t="shared" si="0"/>
        <v>2.2924365909861093</v>
      </c>
      <c r="I12" s="65">
        <v>1.1893804034123878E-2</v>
      </c>
      <c r="J12" s="59">
        <v>256.45570346612323</v>
      </c>
    </row>
    <row r="13" spans="2:10" x14ac:dyDescent="0.2">
      <c r="B13" s="18" t="s">
        <v>114</v>
      </c>
      <c r="C13" s="19">
        <v>9.0502882731917325E-2</v>
      </c>
      <c r="D13" s="20">
        <v>8.0739058959698753E-2</v>
      </c>
      <c r="E13" s="20">
        <v>0.1081212404849725</v>
      </c>
      <c r="F13" s="20">
        <v>0.23201638614781872</v>
      </c>
      <c r="G13" s="20">
        <v>7.7297150879663573E-2</v>
      </c>
      <c r="H13" s="21">
        <f t="shared" si="0"/>
        <v>0.58867671920407094</v>
      </c>
      <c r="I13" s="65">
        <v>-0.14199261410659325</v>
      </c>
      <c r="J13" s="59">
        <v>62.019640836788241</v>
      </c>
    </row>
    <row r="14" spans="2:10" x14ac:dyDescent="0.2">
      <c r="B14" s="7" t="s">
        <v>115</v>
      </c>
      <c r="C14" s="13">
        <v>0.11779583257987354</v>
      </c>
      <c r="D14" s="9">
        <v>0.28395746800956767</v>
      </c>
      <c r="E14" s="9">
        <v>0.18583303118777195</v>
      </c>
      <c r="F14" s="9">
        <v>0.10798506808903305</v>
      </c>
      <c r="G14" s="9">
        <v>1.0066031027432256</v>
      </c>
      <c r="H14" s="14">
        <f t="shared" si="0"/>
        <v>1.7021745026094719</v>
      </c>
      <c r="I14" s="30">
        <v>6.2192047875487821E-2</v>
      </c>
      <c r="J14" s="58">
        <v>148.7391870405437</v>
      </c>
    </row>
    <row r="15" spans="2:10" x14ac:dyDescent="0.2">
      <c r="B15" s="7" t="s">
        <v>116</v>
      </c>
      <c r="C15" s="13">
        <v>0.21260591549837987</v>
      </c>
      <c r="D15" s="9">
        <v>0.37527062761006191</v>
      </c>
      <c r="E15" s="9">
        <v>0.26164898981573897</v>
      </c>
      <c r="F15" s="9">
        <v>0.2928375579539706</v>
      </c>
      <c r="G15" s="9">
        <v>0.72738006766845509</v>
      </c>
      <c r="H15" s="14">
        <f t="shared" si="0"/>
        <v>1.8697431585466067</v>
      </c>
      <c r="I15" s="30">
        <v>-0.1155113866511841</v>
      </c>
      <c r="J15" s="58">
        <v>198.43019387200115</v>
      </c>
    </row>
    <row r="16" spans="2:10" x14ac:dyDescent="0.2">
      <c r="B16" s="18" t="s">
        <v>117</v>
      </c>
      <c r="C16" s="19">
        <v>7.773623766154672E-2</v>
      </c>
      <c r="D16" s="20">
        <v>9.3192435632711984E-2</v>
      </c>
      <c r="E16" s="20">
        <v>7.2113315313464044E-2</v>
      </c>
      <c r="F16" s="20">
        <v>4.6333695173911837E-2</v>
      </c>
      <c r="G16" s="20">
        <v>0.93375079031564256</v>
      </c>
      <c r="H16" s="21">
        <f t="shared" si="0"/>
        <v>1.2231264740972771</v>
      </c>
      <c r="I16" s="65">
        <v>-4.7298711202333421E-2</v>
      </c>
      <c r="J16" s="59">
        <v>103.49632853812642</v>
      </c>
    </row>
    <row r="17" spans="1:10" x14ac:dyDescent="0.2">
      <c r="B17" s="18" t="s">
        <v>118</v>
      </c>
      <c r="C17" s="19">
        <v>0.27533130032806963</v>
      </c>
      <c r="D17" s="20">
        <v>0.47654786545656352</v>
      </c>
      <c r="E17" s="20">
        <v>0.24936507427824053</v>
      </c>
      <c r="F17" s="20">
        <v>0.13720042260589696</v>
      </c>
      <c r="G17" s="20">
        <v>1.2757005243063646</v>
      </c>
      <c r="H17" s="21">
        <f t="shared" si="0"/>
        <v>2.4141451869751354</v>
      </c>
      <c r="I17" s="65">
        <v>5.4350714402185751E-2</v>
      </c>
      <c r="J17" s="59">
        <v>218.34526233444873</v>
      </c>
    </row>
    <row r="18" spans="1:10" x14ac:dyDescent="0.2">
      <c r="B18" s="7" t="s">
        <v>119</v>
      </c>
      <c r="C18" s="13">
        <v>0.45364331764473237</v>
      </c>
      <c r="D18" s="9">
        <v>0.52201727810959186</v>
      </c>
      <c r="E18" s="9">
        <v>0.3819328660340911</v>
      </c>
      <c r="F18" s="9">
        <v>0.26726119445556262</v>
      </c>
      <c r="G18" s="9">
        <v>2.5557883557042058</v>
      </c>
      <c r="H18" s="14">
        <f t="shared" si="0"/>
        <v>4.1806430119481837</v>
      </c>
      <c r="I18" s="30">
        <v>-8.3133670030969276E-3</v>
      </c>
      <c r="J18" s="58">
        <v>276.68153243925195</v>
      </c>
    </row>
    <row r="19" spans="1:10" x14ac:dyDescent="0.2">
      <c r="B19" s="7" t="s">
        <v>120</v>
      </c>
      <c r="C19" s="13">
        <v>0.10120748796536456</v>
      </c>
      <c r="D19" s="9">
        <v>7.0586267155834076E-2</v>
      </c>
      <c r="E19" s="9">
        <v>8.6169580214128308E-2</v>
      </c>
      <c r="F19" s="9">
        <v>0.1458765647351192</v>
      </c>
      <c r="G19" s="9">
        <v>0.93987527157133977</v>
      </c>
      <c r="H19" s="14">
        <f t="shared" si="0"/>
        <v>1.3437151716417859</v>
      </c>
      <c r="I19" s="30">
        <v>0.19241287551568553</v>
      </c>
      <c r="J19" s="58">
        <v>103.37180954566554</v>
      </c>
    </row>
    <row r="20" spans="1:10" x14ac:dyDescent="0.2">
      <c r="B20" s="18" t="s">
        <v>121</v>
      </c>
      <c r="C20" s="19">
        <v>0.55572750798566106</v>
      </c>
      <c r="D20" s="20">
        <v>0.70306185854430292</v>
      </c>
      <c r="E20" s="20">
        <v>0.46323216774022147</v>
      </c>
      <c r="F20" s="20">
        <v>0.28563211197364752</v>
      </c>
      <c r="G20" s="20">
        <v>1.6596158919265194</v>
      </c>
      <c r="H20" s="21">
        <f t="shared" si="0"/>
        <v>3.667269538170352</v>
      </c>
      <c r="I20" s="65">
        <v>-0.11243915510072289</v>
      </c>
      <c r="J20" s="59">
        <v>303.30766388355295</v>
      </c>
    </row>
    <row r="21" spans="1:10" x14ac:dyDescent="0.2">
      <c r="B21" s="18" t="s">
        <v>122</v>
      </c>
      <c r="C21" s="19">
        <v>0.41802945683564269</v>
      </c>
      <c r="D21" s="20">
        <v>0.70943480745771059</v>
      </c>
      <c r="E21" s="20">
        <v>0.37990903121488911</v>
      </c>
      <c r="F21" s="20">
        <v>0.19240083479462741</v>
      </c>
      <c r="G21" s="20">
        <v>1.0142859969198319</v>
      </c>
      <c r="H21" s="21">
        <f t="shared" si="0"/>
        <v>2.7140601272227016</v>
      </c>
      <c r="I21" s="65">
        <v>2.7068359920772167E-3</v>
      </c>
      <c r="J21" s="59">
        <v>225.58062612503039</v>
      </c>
    </row>
    <row r="22" spans="1:10" x14ac:dyDescent="0.2">
      <c r="B22" s="7" t="s">
        <v>123</v>
      </c>
      <c r="C22" s="13">
        <v>0.35678899843028555</v>
      </c>
      <c r="D22" s="9">
        <v>0.4317915345492947</v>
      </c>
      <c r="E22" s="9">
        <v>0.27688484304285804</v>
      </c>
      <c r="F22" s="9">
        <v>0.11975521067308614</v>
      </c>
      <c r="G22" s="9">
        <v>0.48893354608659922</v>
      </c>
      <c r="H22" s="14">
        <f t="shared" si="0"/>
        <v>1.6741541327821237</v>
      </c>
      <c r="I22" s="30">
        <v>1.0360417057767579E-2</v>
      </c>
      <c r="J22" s="58">
        <v>161.35894702085758</v>
      </c>
    </row>
    <row r="23" spans="1:10" x14ac:dyDescent="0.2">
      <c r="B23" s="7" t="s">
        <v>124</v>
      </c>
      <c r="C23" s="13">
        <v>1.0476703349508174</v>
      </c>
      <c r="D23" s="9">
        <v>1.5886709629783136</v>
      </c>
      <c r="E23" s="9">
        <v>0.88463951681418929</v>
      </c>
      <c r="F23" s="9">
        <v>0.50101467960346613</v>
      </c>
      <c r="G23" s="9">
        <v>1.7556843325480214</v>
      </c>
      <c r="H23" s="14">
        <f t="shared" si="0"/>
        <v>5.7776798268948077</v>
      </c>
      <c r="I23" s="30">
        <v>4.4230845994335022E-2</v>
      </c>
      <c r="J23" s="58">
        <v>482.93282995855958</v>
      </c>
    </row>
    <row r="24" spans="1:10" x14ac:dyDescent="0.2">
      <c r="B24" s="18" t="s">
        <v>125</v>
      </c>
      <c r="C24" s="19">
        <v>0.3285841646127583</v>
      </c>
      <c r="D24" s="20">
        <v>0.34711181482200165</v>
      </c>
      <c r="E24" s="20">
        <v>0.21317461135703553</v>
      </c>
      <c r="F24" s="20">
        <v>0.10654691537826048</v>
      </c>
      <c r="G24" s="20">
        <v>1.3657866837647379</v>
      </c>
      <c r="H24" s="21">
        <f t="shared" si="0"/>
        <v>2.361204189934794</v>
      </c>
      <c r="I24" s="65">
        <v>-0.19645902272575411</v>
      </c>
      <c r="J24" s="59">
        <v>194.00591989264578</v>
      </c>
    </row>
    <row r="25" spans="1:10" x14ac:dyDescent="0.2">
      <c r="B25" s="18" t="s">
        <v>126</v>
      </c>
      <c r="C25" s="19">
        <v>2.0164120926860929</v>
      </c>
      <c r="D25" s="20">
        <v>2.5182754768890114</v>
      </c>
      <c r="E25" s="20">
        <v>1.5747290006920929</v>
      </c>
      <c r="F25" s="20">
        <v>1.0035040557799908</v>
      </c>
      <c r="G25" s="20">
        <v>2.8922344879557746</v>
      </c>
      <c r="H25" s="21">
        <f t="shared" si="0"/>
        <v>10.005155114002964</v>
      </c>
      <c r="I25" s="65">
        <v>-4.0613338632231044E-2</v>
      </c>
      <c r="J25" s="59">
        <v>688.85375683014945</v>
      </c>
    </row>
    <row r="26" spans="1:10" x14ac:dyDescent="0.2">
      <c r="B26" s="7" t="s">
        <v>127</v>
      </c>
      <c r="C26" s="13">
        <v>15.156255006308491</v>
      </c>
      <c r="D26" s="9">
        <v>18.935046760214728</v>
      </c>
      <c r="E26" s="9">
        <v>13.889181826600645</v>
      </c>
      <c r="F26" s="9">
        <v>8.8109494021426826</v>
      </c>
      <c r="G26" s="9">
        <v>16.857184869438626</v>
      </c>
      <c r="H26" s="14">
        <f t="shared" si="0"/>
        <v>73.648617864705173</v>
      </c>
      <c r="I26" s="30">
        <v>0.1790681722282299</v>
      </c>
      <c r="J26" s="58">
        <v>4887.176470251452</v>
      </c>
    </row>
    <row r="27" spans="1:10" x14ac:dyDescent="0.2">
      <c r="B27" s="7" t="s">
        <v>128</v>
      </c>
      <c r="C27" s="13">
        <v>0.10836672663495445</v>
      </c>
      <c r="D27" s="9">
        <v>0.162209299237809</v>
      </c>
      <c r="E27" s="9">
        <v>0.13082072480304205</v>
      </c>
      <c r="F27" s="9">
        <v>4.3807512727838498E-2</v>
      </c>
      <c r="G27" s="9">
        <v>0.36040448516619772</v>
      </c>
      <c r="H27" s="14">
        <f t="shared" si="0"/>
        <v>0.80560874856984177</v>
      </c>
      <c r="I27" s="30">
        <v>-4.4736065760778487E-2</v>
      </c>
      <c r="J27" s="58">
        <v>93.562208869434727</v>
      </c>
    </row>
    <row r="28" spans="1:10" x14ac:dyDescent="0.2">
      <c r="B28" s="18" t="s">
        <v>129</v>
      </c>
      <c r="C28" s="19">
        <v>1.3271419783031468</v>
      </c>
      <c r="D28" s="20">
        <v>2.0305841740789767</v>
      </c>
      <c r="E28" s="20">
        <v>1.0917860240674444</v>
      </c>
      <c r="F28" s="20">
        <v>0.61781922506352538</v>
      </c>
      <c r="G28" s="20">
        <v>1.5352809770143849</v>
      </c>
      <c r="H28" s="21">
        <f t="shared" si="0"/>
        <v>6.6026123785274784</v>
      </c>
      <c r="I28" s="65">
        <v>0.36308061984915141</v>
      </c>
      <c r="J28" s="59">
        <v>518.7163820687955</v>
      </c>
    </row>
    <row r="29" spans="1:10" x14ac:dyDescent="0.2">
      <c r="B29" s="18" t="s">
        <v>130</v>
      </c>
      <c r="C29" s="19">
        <v>0.22213186724095191</v>
      </c>
      <c r="D29" s="20">
        <v>0.28582170098762022</v>
      </c>
      <c r="E29" s="20">
        <v>0.20414581125422226</v>
      </c>
      <c r="F29" s="20">
        <v>0.12607950844684643</v>
      </c>
      <c r="G29" s="20">
        <v>0.40207092067703898</v>
      </c>
      <c r="H29" s="21">
        <f t="shared" si="0"/>
        <v>1.2402498086066798</v>
      </c>
      <c r="I29" s="65">
        <v>-4.4348209224254753E-2</v>
      </c>
      <c r="J29" s="59">
        <v>119.55282046201566</v>
      </c>
    </row>
    <row r="30" spans="1:10" x14ac:dyDescent="0.2">
      <c r="B30" s="23" t="s">
        <v>6</v>
      </c>
      <c r="C30" s="24">
        <f t="shared" ref="C30:H30" si="1">SUM(C6:C29)</f>
        <v>60.918117418895527</v>
      </c>
      <c r="D30" s="25">
        <f t="shared" si="1"/>
        <v>81.347089286810345</v>
      </c>
      <c r="E30" s="25">
        <f t="shared" si="1"/>
        <v>56.540815281050669</v>
      </c>
      <c r="F30" s="25">
        <f t="shared" si="1"/>
        <v>58.983242832383674</v>
      </c>
      <c r="G30" s="25">
        <f t="shared" si="1"/>
        <v>85.529290685389483</v>
      </c>
      <c r="H30" s="26">
        <f t="shared" si="1"/>
        <v>343.31855550452968</v>
      </c>
      <c r="I30" s="31">
        <f>SW!H30</f>
        <v>-1.3044375016687537E-3</v>
      </c>
      <c r="J30" s="63">
        <f>SUM(J6:J29)</f>
        <v>23741.447966622894</v>
      </c>
    </row>
    <row r="31" spans="1:10" x14ac:dyDescent="0.2">
      <c r="A31" s="22"/>
      <c r="B31" s="8" t="s">
        <v>8</v>
      </c>
      <c r="C31" s="15">
        <v>941.16463131471926</v>
      </c>
      <c r="D31" s="16">
        <v>1412.3683750707655</v>
      </c>
      <c r="E31" s="16">
        <v>967.97286823533761</v>
      </c>
      <c r="F31" s="16">
        <v>958.28239992544593</v>
      </c>
      <c r="G31" s="25">
        <v>1684.2127683040824</v>
      </c>
      <c r="H31" s="17">
        <f t="shared" ref="H31" si="2">SUM(C31:G31)</f>
        <v>5964.001042850351</v>
      </c>
      <c r="I31" s="32">
        <v>2.7167530630522574E-2</v>
      </c>
      <c r="J31" s="60">
        <v>396692.91</v>
      </c>
    </row>
    <row r="32" spans="1:10" x14ac:dyDescent="0.2">
      <c r="B32" s="61" t="s">
        <v>13</v>
      </c>
    </row>
    <row r="33" spans="2:6" x14ac:dyDescent="0.2">
      <c r="B33" s="62" t="s">
        <v>14</v>
      </c>
      <c r="C33" s="1"/>
      <c r="D33" s="1"/>
      <c r="E33" s="1"/>
      <c r="F33" s="1"/>
    </row>
    <row r="34" spans="2:6" x14ac:dyDescent="0.2">
      <c r="B34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  <ignoredErrors>
    <ignoredError sqref="C30:H30 J3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80" t="s">
        <v>22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18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6" t="s">
        <v>10</v>
      </c>
      <c r="D5" s="66" t="s">
        <v>5</v>
      </c>
      <c r="E5" s="66" t="s">
        <v>0</v>
      </c>
      <c r="F5" s="66" t="s">
        <v>11</v>
      </c>
      <c r="G5" s="66" t="s">
        <v>12</v>
      </c>
      <c r="H5" s="66" t="s">
        <v>1</v>
      </c>
      <c r="I5" s="70"/>
      <c r="J5" s="70"/>
    </row>
    <row r="6" spans="2:10" x14ac:dyDescent="0.2">
      <c r="B6" s="6" t="s">
        <v>107</v>
      </c>
      <c r="C6" s="10">
        <v>8.4055131961564972E-2</v>
      </c>
      <c r="D6" s="11">
        <v>0.16075478905872953</v>
      </c>
      <c r="E6" s="11">
        <v>0.10798610550111594</v>
      </c>
      <c r="F6" s="11">
        <v>0.12888858902380043</v>
      </c>
      <c r="G6" s="11">
        <v>0.24707352375681818</v>
      </c>
      <c r="H6" s="11">
        <f>SUM(C6:G6)</f>
        <v>0.72875813930202904</v>
      </c>
      <c r="I6" s="64">
        <v>-6.4838578758117493E-2</v>
      </c>
      <c r="J6" s="57">
        <v>86.267832618063821</v>
      </c>
    </row>
    <row r="7" spans="2:10" x14ac:dyDescent="0.2">
      <c r="B7" s="7" t="s">
        <v>108</v>
      </c>
      <c r="C7" s="13">
        <v>0.34890543341593877</v>
      </c>
      <c r="D7" s="9">
        <v>0.46694186008184774</v>
      </c>
      <c r="E7" s="9">
        <v>0.2734194726970034</v>
      </c>
      <c r="F7" s="9">
        <v>0.17440142410806908</v>
      </c>
      <c r="G7" s="9">
        <v>0.38603526959057266</v>
      </c>
      <c r="H7" s="14">
        <f t="shared" ref="H7:H29" si="0">SUM(C7:G7)</f>
        <v>1.6497034598934317</v>
      </c>
      <c r="I7" s="30">
        <v>-9.7448876037871113E-3</v>
      </c>
      <c r="J7" s="58">
        <v>132.70054692332585</v>
      </c>
    </row>
    <row r="8" spans="2:10" x14ac:dyDescent="0.2">
      <c r="B8" s="18" t="s">
        <v>109</v>
      </c>
      <c r="C8" s="19">
        <v>0.20874541657418097</v>
      </c>
      <c r="D8" s="20">
        <v>0.2110205900204514</v>
      </c>
      <c r="E8" s="20">
        <v>9.9116820075576498E-2</v>
      </c>
      <c r="F8" s="20">
        <v>8.6852153805863794E-2</v>
      </c>
      <c r="G8" s="20">
        <v>0.82034629460952058</v>
      </c>
      <c r="H8" s="21">
        <f t="shared" si="0"/>
        <v>1.4260812750855933</v>
      </c>
      <c r="I8" s="65">
        <v>0.28067063266899739</v>
      </c>
      <c r="J8" s="59">
        <v>138.69864758161273</v>
      </c>
    </row>
    <row r="9" spans="2:10" x14ac:dyDescent="0.2">
      <c r="B9" s="18" t="s">
        <v>110</v>
      </c>
      <c r="C9" s="19">
        <v>15.744900594291535</v>
      </c>
      <c r="D9" s="20">
        <v>23.953895712051875</v>
      </c>
      <c r="E9" s="20">
        <v>18.77523406505653</v>
      </c>
      <c r="F9" s="20">
        <v>8.2938849958625003</v>
      </c>
      <c r="G9" s="20">
        <v>21.428766872284747</v>
      </c>
      <c r="H9" s="21">
        <f t="shared" si="0"/>
        <v>88.196682239547187</v>
      </c>
      <c r="I9" s="65">
        <v>1.272653568095139E-2</v>
      </c>
      <c r="J9" s="59">
        <v>5719.8540320553884</v>
      </c>
    </row>
    <row r="10" spans="2:10" x14ac:dyDescent="0.2">
      <c r="B10" s="7" t="s">
        <v>111</v>
      </c>
      <c r="C10" s="13">
        <v>20.467622696803133</v>
      </c>
      <c r="D10" s="9">
        <v>24.472943609216962</v>
      </c>
      <c r="E10" s="9">
        <v>16.848220018446728</v>
      </c>
      <c r="F10" s="9">
        <v>36.411893459764514</v>
      </c>
      <c r="G10" s="9">
        <v>22.608361484830716</v>
      </c>
      <c r="H10" s="14">
        <f t="shared" si="0"/>
        <v>120.80904126906205</v>
      </c>
      <c r="I10" s="30">
        <v>2.8218888141304799E-3</v>
      </c>
      <c r="J10" s="58">
        <v>7466.4431021110731</v>
      </c>
    </row>
    <row r="11" spans="2:10" x14ac:dyDescent="0.2">
      <c r="B11" s="7" t="s">
        <v>112</v>
      </c>
      <c r="C11" s="13">
        <v>2.5055030120501307</v>
      </c>
      <c r="D11" s="9">
        <v>3.5667259270103462</v>
      </c>
      <c r="E11" s="9">
        <v>1.8160550210044162</v>
      </c>
      <c r="F11" s="9">
        <v>1.1725990518711848</v>
      </c>
      <c r="G11" s="9">
        <v>2.6901147487359784</v>
      </c>
      <c r="H11" s="14">
        <f t="shared" si="0"/>
        <v>11.750997760672057</v>
      </c>
      <c r="I11" s="30">
        <v>-6.005963031236039E-2</v>
      </c>
      <c r="J11" s="58">
        <v>843.59186166961626</v>
      </c>
    </row>
    <row r="12" spans="2:10" x14ac:dyDescent="0.2">
      <c r="B12" s="18" t="s">
        <v>113</v>
      </c>
      <c r="C12" s="19">
        <v>0.19643667951026933</v>
      </c>
      <c r="D12" s="20">
        <v>0.3555473348741483</v>
      </c>
      <c r="E12" s="20">
        <v>0.37220965080956797</v>
      </c>
      <c r="F12" s="20">
        <v>0.13837307475445987</v>
      </c>
      <c r="G12" s="20">
        <v>1.1807814074104093</v>
      </c>
      <c r="H12" s="21">
        <f t="shared" si="0"/>
        <v>2.243348147358855</v>
      </c>
      <c r="I12" s="65">
        <v>-2.7634395603775674E-2</v>
      </c>
      <c r="J12" s="59">
        <v>243.26641050008075</v>
      </c>
    </row>
    <row r="13" spans="2:10" x14ac:dyDescent="0.2">
      <c r="B13" s="18" t="s">
        <v>114</v>
      </c>
      <c r="C13" s="19">
        <v>3.9733698318289642E-2</v>
      </c>
      <c r="D13" s="20">
        <v>1.0823126698387113E-2</v>
      </c>
      <c r="E13" s="20">
        <v>6.5141601665657231E-2</v>
      </c>
      <c r="F13" s="20">
        <v>0.18795341949623776</v>
      </c>
      <c r="G13" s="20">
        <v>0.17462889378456709</v>
      </c>
      <c r="H13" s="21">
        <f t="shared" si="0"/>
        <v>0.47828073996313886</v>
      </c>
      <c r="I13" s="65">
        <v>-7.1866965571592445E-2</v>
      </c>
      <c r="J13" s="59">
        <v>50.726841463192386</v>
      </c>
    </row>
    <row r="14" spans="2:10" x14ac:dyDescent="0.2">
      <c r="B14" s="7" t="s">
        <v>115</v>
      </c>
      <c r="C14" s="13">
        <v>0.15464057283878294</v>
      </c>
      <c r="D14" s="9">
        <v>0.33564486038874358</v>
      </c>
      <c r="E14" s="9">
        <v>0.19466723878278741</v>
      </c>
      <c r="F14" s="9">
        <v>0.12293162784101533</v>
      </c>
      <c r="G14" s="9">
        <v>1.0854894570380393</v>
      </c>
      <c r="H14" s="14">
        <f t="shared" si="0"/>
        <v>1.8933737568893685</v>
      </c>
      <c r="I14" s="30">
        <v>-2.3090105415945361E-2</v>
      </c>
      <c r="J14" s="58">
        <v>151.44485435214145</v>
      </c>
    </row>
    <row r="15" spans="2:10" x14ac:dyDescent="0.2">
      <c r="B15" s="7" t="s">
        <v>116</v>
      </c>
      <c r="C15" s="13">
        <v>0.25288525198405182</v>
      </c>
      <c r="D15" s="9">
        <v>0.42057920554123013</v>
      </c>
      <c r="E15" s="9">
        <v>0.31774715500339484</v>
      </c>
      <c r="F15" s="9">
        <v>0.30637671811249811</v>
      </c>
      <c r="G15" s="9">
        <v>0.7966679623703965</v>
      </c>
      <c r="H15" s="14">
        <f t="shared" si="0"/>
        <v>2.0942562930115711</v>
      </c>
      <c r="I15" s="30">
        <v>3.8854514681933461E-2</v>
      </c>
      <c r="J15" s="58">
        <v>204.01986501610429</v>
      </c>
    </row>
    <row r="16" spans="2:10" x14ac:dyDescent="0.2">
      <c r="B16" s="18" t="s">
        <v>117</v>
      </c>
      <c r="C16" s="19">
        <v>8.7914936842634628E-2</v>
      </c>
      <c r="D16" s="20">
        <v>7.9436956091865657E-2</v>
      </c>
      <c r="E16" s="20">
        <v>6.8475645666942156E-2</v>
      </c>
      <c r="F16" s="20">
        <v>1.5857418070221563E-2</v>
      </c>
      <c r="G16" s="20">
        <v>1.0136239533799636</v>
      </c>
      <c r="H16" s="21">
        <f t="shared" si="0"/>
        <v>1.2653089100516275</v>
      </c>
      <c r="I16" s="65">
        <v>-6.0287663293463467E-3</v>
      </c>
      <c r="J16" s="59">
        <v>99.139406877633306</v>
      </c>
    </row>
    <row r="17" spans="1:10" x14ac:dyDescent="0.2">
      <c r="B17" s="18" t="s">
        <v>118</v>
      </c>
      <c r="C17" s="19">
        <v>0.26716550152752316</v>
      </c>
      <c r="D17" s="20">
        <v>0.50984373183298504</v>
      </c>
      <c r="E17" s="20">
        <v>0.25947633512532475</v>
      </c>
      <c r="F17" s="20">
        <v>0.13152808235423241</v>
      </c>
      <c r="G17" s="20">
        <v>1.8404789153127405</v>
      </c>
      <c r="H17" s="21">
        <f t="shared" si="0"/>
        <v>3.0084925661528059</v>
      </c>
      <c r="I17" s="65">
        <v>7.958138745815857E-3</v>
      </c>
      <c r="J17" s="59">
        <v>236.43356610497779</v>
      </c>
    </row>
    <row r="18" spans="1:10" x14ac:dyDescent="0.2">
      <c r="B18" s="7" t="s">
        <v>119</v>
      </c>
      <c r="C18" s="13">
        <v>0.469865601931583</v>
      </c>
      <c r="D18" s="9">
        <v>0.5313647237940794</v>
      </c>
      <c r="E18" s="9">
        <v>0.37282438302114274</v>
      </c>
      <c r="F18" s="9">
        <v>0.3368162827975843</v>
      </c>
      <c r="G18" s="9">
        <v>2.179346018558471</v>
      </c>
      <c r="H18" s="14">
        <f t="shared" si="0"/>
        <v>3.8902170101028606</v>
      </c>
      <c r="I18" s="30">
        <v>-9.1932942821264407E-2</v>
      </c>
      <c r="J18" s="58">
        <v>250.48075007229988</v>
      </c>
    </row>
    <row r="19" spans="1:10" x14ac:dyDescent="0.2">
      <c r="B19" s="7" t="s">
        <v>120</v>
      </c>
      <c r="C19" s="13">
        <v>0.11634939698905211</v>
      </c>
      <c r="D19" s="9">
        <v>0.12594774884297055</v>
      </c>
      <c r="E19" s="9">
        <v>9.8432016833255281E-2</v>
      </c>
      <c r="F19" s="9">
        <v>8.8908410592895157E-2</v>
      </c>
      <c r="G19" s="9">
        <v>0.99250232532256877</v>
      </c>
      <c r="H19" s="14">
        <f t="shared" si="0"/>
        <v>1.4221398985807419</v>
      </c>
      <c r="I19" s="30">
        <v>-1.9630572197769536E-2</v>
      </c>
      <c r="J19" s="58">
        <v>102.87124496962612</v>
      </c>
    </row>
    <row r="20" spans="1:10" x14ac:dyDescent="0.2">
      <c r="B20" s="18" t="s">
        <v>121</v>
      </c>
      <c r="C20" s="19">
        <v>0.57322716743202351</v>
      </c>
      <c r="D20" s="20">
        <v>0.76228928438239207</v>
      </c>
      <c r="E20" s="20">
        <v>0.47334436197679453</v>
      </c>
      <c r="F20" s="20">
        <v>0.3660489057782399</v>
      </c>
      <c r="G20" s="20">
        <v>1.0762588122056973</v>
      </c>
      <c r="H20" s="21">
        <f t="shared" si="0"/>
        <v>3.2511685317751473</v>
      </c>
      <c r="I20" s="65">
        <v>-2.4271353954573804E-2</v>
      </c>
      <c r="J20" s="59">
        <v>276.3631751127009</v>
      </c>
    </row>
    <row r="21" spans="1:10" x14ac:dyDescent="0.2">
      <c r="B21" s="18" t="s">
        <v>122</v>
      </c>
      <c r="C21" s="19">
        <v>0.41764738077852354</v>
      </c>
      <c r="D21" s="20">
        <v>0.62777826264600589</v>
      </c>
      <c r="E21" s="20">
        <v>0.36563242136172613</v>
      </c>
      <c r="F21" s="20">
        <v>0.1797375888774948</v>
      </c>
      <c r="G21" s="20">
        <v>1.0888520149554723</v>
      </c>
      <c r="H21" s="21">
        <f t="shared" si="0"/>
        <v>2.6796476686192228</v>
      </c>
      <c r="I21" s="65">
        <v>-1.6944484065588572E-2</v>
      </c>
      <c r="J21" s="59">
        <v>213.84485656687386</v>
      </c>
    </row>
    <row r="22" spans="1:10" x14ac:dyDescent="0.2">
      <c r="B22" s="7" t="s">
        <v>123</v>
      </c>
      <c r="C22" s="13">
        <v>0.34175497166072882</v>
      </c>
      <c r="D22" s="9">
        <v>0.38546616727489652</v>
      </c>
      <c r="E22" s="9">
        <v>0.24954859758609152</v>
      </c>
      <c r="F22" s="9">
        <v>0.11772213866836537</v>
      </c>
      <c r="G22" s="9">
        <v>0.74148157045280383</v>
      </c>
      <c r="H22" s="14">
        <f t="shared" si="0"/>
        <v>1.8359734456428862</v>
      </c>
      <c r="I22" s="30">
        <v>-3.3018739370710093E-2</v>
      </c>
      <c r="J22" s="58">
        <v>160.44003611740257</v>
      </c>
    </row>
    <row r="23" spans="1:10" x14ac:dyDescent="0.2">
      <c r="B23" s="7" t="s">
        <v>124</v>
      </c>
      <c r="C23" s="13">
        <v>1.4198865998494861</v>
      </c>
      <c r="D23" s="9">
        <v>1.9060170804969983</v>
      </c>
      <c r="E23" s="9">
        <v>1.0784060693615851</v>
      </c>
      <c r="F23" s="9">
        <v>0.63742540448985696</v>
      </c>
      <c r="G23" s="9">
        <v>1.871443771765799</v>
      </c>
      <c r="H23" s="14">
        <f t="shared" si="0"/>
        <v>6.9131789259637255</v>
      </c>
      <c r="I23" s="30">
        <v>6.0604749528154978E-2</v>
      </c>
      <c r="J23" s="58">
        <v>535.25926225300225</v>
      </c>
    </row>
    <row r="24" spans="1:10" x14ac:dyDescent="0.2">
      <c r="B24" s="18" t="s">
        <v>125</v>
      </c>
      <c r="C24" s="19">
        <v>0.32508246826394416</v>
      </c>
      <c r="D24" s="20">
        <v>0.30340058840404921</v>
      </c>
      <c r="E24" s="20">
        <v>0.21111730746140203</v>
      </c>
      <c r="F24" s="20">
        <v>0.11895220074687345</v>
      </c>
      <c r="G24" s="20">
        <v>1.3740296044294116</v>
      </c>
      <c r="H24" s="21">
        <f t="shared" si="0"/>
        <v>2.3325821693056801</v>
      </c>
      <c r="I24" s="65">
        <v>3.3011851363297318E-2</v>
      </c>
      <c r="J24" s="59">
        <v>183.24159512696463</v>
      </c>
    </row>
    <row r="25" spans="1:10" x14ac:dyDescent="0.2">
      <c r="B25" s="18" t="s">
        <v>126</v>
      </c>
      <c r="C25" s="19">
        <v>2.4029417763767458</v>
      </c>
      <c r="D25" s="20">
        <v>2.8581735059198561</v>
      </c>
      <c r="E25" s="20">
        <v>1.7506246912239143</v>
      </c>
      <c r="F25" s="20">
        <v>1.1815825560920168</v>
      </c>
      <c r="G25" s="20">
        <v>2.238328799557586</v>
      </c>
      <c r="H25" s="21">
        <f t="shared" si="0"/>
        <v>10.431651329170119</v>
      </c>
      <c r="I25" s="65">
        <v>7.5234124838964522E-2</v>
      </c>
      <c r="J25" s="59">
        <v>700.29144753310266</v>
      </c>
    </row>
    <row r="26" spans="1:10" x14ac:dyDescent="0.2">
      <c r="B26" s="7" t="s">
        <v>127</v>
      </c>
      <c r="C26" s="13">
        <v>16.2720365665723</v>
      </c>
      <c r="D26" s="9">
        <v>19.472209232029307</v>
      </c>
      <c r="E26" s="9">
        <v>14.153244021607904</v>
      </c>
      <c r="F26" s="9">
        <v>8.5953614859321767</v>
      </c>
      <c r="G26" s="9">
        <v>17.708312354554067</v>
      </c>
      <c r="H26" s="14">
        <f t="shared" si="0"/>
        <v>76.201163660695755</v>
      </c>
      <c r="I26" s="30">
        <v>-1.8083031156347573E-2</v>
      </c>
      <c r="J26" s="58">
        <v>4854.1018092842414</v>
      </c>
    </row>
    <row r="27" spans="1:10" x14ac:dyDescent="0.2">
      <c r="B27" s="7" t="s">
        <v>128</v>
      </c>
      <c r="C27" s="13">
        <v>0.14796575937403161</v>
      </c>
      <c r="D27" s="9">
        <v>0.2472490274783947</v>
      </c>
      <c r="E27" s="9">
        <v>0.16606944475438465</v>
      </c>
      <c r="F27" s="9">
        <v>5.8321730278629885E-2</v>
      </c>
      <c r="G27" s="9">
        <v>9.3374683687768092E-2</v>
      </c>
      <c r="H27" s="14">
        <f t="shared" si="0"/>
        <v>0.71298064557320895</v>
      </c>
      <c r="I27" s="30">
        <v>0.39821020530384699</v>
      </c>
      <c r="J27" s="58">
        <v>89.120084895367356</v>
      </c>
    </row>
    <row r="28" spans="1:10" x14ac:dyDescent="0.2">
      <c r="B28" s="18" t="s">
        <v>129</v>
      </c>
      <c r="C28" s="19">
        <v>1.0092477437965939</v>
      </c>
      <c r="D28" s="20">
        <v>1.7328456922000761</v>
      </c>
      <c r="E28" s="20">
        <v>0.91677831661392317</v>
      </c>
      <c r="F28" s="20">
        <v>0.42970753996678301</v>
      </c>
      <c r="G28" s="20">
        <v>1.4931653115576764</v>
      </c>
      <c r="H28" s="21">
        <f t="shared" si="0"/>
        <v>5.5817446041350518</v>
      </c>
      <c r="I28" s="65">
        <v>-0.11829915480064346</v>
      </c>
      <c r="J28" s="59">
        <v>434.32663446660854</v>
      </c>
    </row>
    <row r="29" spans="1:10" x14ac:dyDescent="0.2">
      <c r="B29" s="18" t="s">
        <v>130</v>
      </c>
      <c r="C29" s="19">
        <v>0.14686373404093089</v>
      </c>
      <c r="D29" s="20">
        <v>0.22248743559725717</v>
      </c>
      <c r="E29" s="20">
        <v>0.20552416553681921</v>
      </c>
      <c r="F29" s="20">
        <v>0.12543468173982991</v>
      </c>
      <c r="G29" s="20">
        <v>0.3484982324604774</v>
      </c>
      <c r="H29" s="21">
        <f t="shared" si="0"/>
        <v>1.0488082493753144</v>
      </c>
      <c r="I29" s="65">
        <v>9.7726333646970254E-3</v>
      </c>
      <c r="J29" s="59">
        <v>104.48405576912197</v>
      </c>
    </row>
    <row r="30" spans="1:10" x14ac:dyDescent="0.2">
      <c r="B30" s="23" t="s">
        <v>6</v>
      </c>
      <c r="C30" s="24">
        <f t="shared" ref="C30:H30" si="1">SUM(C6:C29)</f>
        <v>64.001378093183973</v>
      </c>
      <c r="D30" s="25">
        <f t="shared" si="1"/>
        <v>83.719386451933843</v>
      </c>
      <c r="E30" s="25">
        <f t="shared" si="1"/>
        <v>59.239294927173979</v>
      </c>
      <c r="F30" s="25">
        <f t="shared" si="1"/>
        <v>59.407558941025336</v>
      </c>
      <c r="G30" s="25">
        <f t="shared" si="1"/>
        <v>85.477962282612253</v>
      </c>
      <c r="H30" s="26">
        <f t="shared" si="1"/>
        <v>351.84558069592947</v>
      </c>
      <c r="I30" s="31">
        <f>SW!H30</f>
        <v>-1.3044375016687537E-3</v>
      </c>
      <c r="J30" s="63">
        <f>SUM(J6:J29)</f>
        <v>23277.411919440518</v>
      </c>
    </row>
    <row r="31" spans="1:10" x14ac:dyDescent="0.2">
      <c r="A31" s="22"/>
      <c r="B31" s="8" t="s">
        <v>8</v>
      </c>
      <c r="C31" s="15">
        <v>1061.7090088558266</v>
      </c>
      <c r="D31" s="16">
        <v>1555.1696604993847</v>
      </c>
      <c r="E31" s="16">
        <v>1048.8334572090657</v>
      </c>
      <c r="F31" s="16">
        <v>1005.4470515365362</v>
      </c>
      <c r="G31" s="25">
        <v>1822.7585694903773</v>
      </c>
      <c r="H31" s="17">
        <f t="shared" ref="H31" si="2">SUM(C31:G31)</f>
        <v>6493.9177475911902</v>
      </c>
      <c r="I31" s="32">
        <v>4.1800359152376787E-2</v>
      </c>
      <c r="J31" s="60">
        <v>410238.73446324695</v>
      </c>
    </row>
    <row r="32" spans="1:10" x14ac:dyDescent="0.2">
      <c r="B32" s="61" t="s">
        <v>13</v>
      </c>
    </row>
    <row r="33" spans="2:6" x14ac:dyDescent="0.2">
      <c r="B33" s="62" t="s">
        <v>14</v>
      </c>
      <c r="C33" s="1"/>
      <c r="D33" s="1"/>
      <c r="E33" s="1"/>
      <c r="F33" s="1"/>
    </row>
    <row r="34" spans="2:6" x14ac:dyDescent="0.2">
      <c r="B34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80" t="s">
        <v>22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4">
        <v>2011</v>
      </c>
      <c r="D5" s="4">
        <v>2012</v>
      </c>
      <c r="E5" s="4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107</v>
      </c>
      <c r="C6" s="11">
        <v>0.57040477976497972</v>
      </c>
      <c r="D6" s="11">
        <v>0.63376832746429534</v>
      </c>
      <c r="E6" s="11">
        <v>0.6532242505020216</v>
      </c>
      <c r="F6" s="11">
        <v>0.77928593154992143</v>
      </c>
      <c r="G6" s="12">
        <v>0.72875813930202893</v>
      </c>
      <c r="H6" s="27">
        <f>G6/F6-1</f>
        <v>-6.4838578758117493E-2</v>
      </c>
      <c r="I6" s="33">
        <f t="shared" ref="I6:I30" si="0">G6/G$30</f>
        <v>2.0712442596567196E-3</v>
      </c>
      <c r="J6" s="33">
        <f t="shared" ref="J6:J31" si="1">G6/G$31</f>
        <v>1.1222164610451827E-4</v>
      </c>
    </row>
    <row r="7" spans="2:10" x14ac:dyDescent="0.2">
      <c r="B7" s="7" t="s">
        <v>108</v>
      </c>
      <c r="C7" s="9">
        <v>1.9811999276204504</v>
      </c>
      <c r="D7" s="9">
        <v>2.1437387195948125</v>
      </c>
      <c r="E7" s="9">
        <v>2.2214911556264654</v>
      </c>
      <c r="F7" s="9">
        <v>1.6659378368686126</v>
      </c>
      <c r="G7" s="14">
        <v>1.6497034598934317</v>
      </c>
      <c r="H7" s="28">
        <f t="shared" ref="H7:H31" si="2">G7/F7-1</f>
        <v>-9.7448876037871113E-3</v>
      </c>
      <c r="I7" s="34">
        <f t="shared" si="0"/>
        <v>4.6887144543081016E-3</v>
      </c>
      <c r="J7" s="34">
        <f t="shared" si="1"/>
        <v>2.5403824378671282E-4</v>
      </c>
    </row>
    <row r="8" spans="2:10" x14ac:dyDescent="0.2">
      <c r="B8" s="18" t="s">
        <v>109</v>
      </c>
      <c r="C8" s="20">
        <v>0.86346672193540452</v>
      </c>
      <c r="D8" s="20">
        <v>0.99966331044330592</v>
      </c>
      <c r="E8" s="20">
        <v>1.0158490077459237</v>
      </c>
      <c r="F8" s="20">
        <v>1.1135425758249418</v>
      </c>
      <c r="G8" s="21">
        <v>1.4260812750855931</v>
      </c>
      <c r="H8" s="29">
        <f t="shared" si="2"/>
        <v>0.28067063266899739</v>
      </c>
      <c r="I8" s="35">
        <f t="shared" si="0"/>
        <v>4.0531453379772176E-3</v>
      </c>
      <c r="J8" s="35">
        <f t="shared" si="1"/>
        <v>2.1960260824285525E-4</v>
      </c>
    </row>
    <row r="9" spans="2:10" x14ac:dyDescent="0.2">
      <c r="B9" s="18" t="s">
        <v>110</v>
      </c>
      <c r="C9" s="20">
        <v>73.558170904732336</v>
      </c>
      <c r="D9" s="20">
        <v>83.412964404959553</v>
      </c>
      <c r="E9" s="20">
        <v>79.944896542335712</v>
      </c>
      <c r="F9" s="20">
        <v>87.088349255353791</v>
      </c>
      <c r="G9" s="21">
        <v>88.196682239547201</v>
      </c>
      <c r="H9" s="29">
        <f t="shared" si="2"/>
        <v>1.272653568095139E-2</v>
      </c>
      <c r="I9" s="35">
        <f t="shared" si="0"/>
        <v>0.25066872252622718</v>
      </c>
      <c r="J9" s="35">
        <f t="shared" si="1"/>
        <v>1.3581428910500489E-2</v>
      </c>
    </row>
    <row r="10" spans="2:10" x14ac:dyDescent="0.2">
      <c r="B10" s="7" t="s">
        <v>111</v>
      </c>
      <c r="C10" s="9">
        <v>84.102492282368459</v>
      </c>
      <c r="D10" s="9">
        <v>135.16058500687794</v>
      </c>
      <c r="E10" s="9">
        <v>119.87133227434954</v>
      </c>
      <c r="F10" s="9">
        <v>120.46909088903382</v>
      </c>
      <c r="G10" s="14">
        <v>120.80904126906205</v>
      </c>
      <c r="H10" s="28">
        <f t="shared" si="2"/>
        <v>2.8218888141304799E-3</v>
      </c>
      <c r="I10" s="34">
        <f t="shared" si="0"/>
        <v>0.34335813179778762</v>
      </c>
      <c r="J10" s="34">
        <f t="shared" si="1"/>
        <v>1.860341414300699E-2</v>
      </c>
    </row>
    <row r="11" spans="2:10" x14ac:dyDescent="0.2">
      <c r="B11" s="7" t="s">
        <v>112</v>
      </c>
      <c r="C11" s="9">
        <v>10.517844530757563</v>
      </c>
      <c r="D11" s="9">
        <v>12.099069271545702</v>
      </c>
      <c r="E11" s="9">
        <v>15.500489728544467</v>
      </c>
      <c r="F11" s="9">
        <v>12.501854521449207</v>
      </c>
      <c r="G11" s="14">
        <v>11.750997760672057</v>
      </c>
      <c r="H11" s="28">
        <f t="shared" si="2"/>
        <v>-6.005963031236039E-2</v>
      </c>
      <c r="I11" s="34">
        <f t="shared" si="0"/>
        <v>3.3398167848035176E-2</v>
      </c>
      <c r="J11" s="34">
        <f t="shared" si="1"/>
        <v>1.8095390513732472E-3</v>
      </c>
    </row>
    <row r="12" spans="2:10" x14ac:dyDescent="0.2">
      <c r="B12" s="18" t="s">
        <v>113</v>
      </c>
      <c r="C12" s="20">
        <v>2.0334487909266494</v>
      </c>
      <c r="D12" s="20">
        <v>2.265491281641252</v>
      </c>
      <c r="E12" s="20">
        <v>2.2924365909861093</v>
      </c>
      <c r="F12" s="20">
        <v>2.307103559830078</v>
      </c>
      <c r="G12" s="21">
        <v>2.2433481473588546</v>
      </c>
      <c r="H12" s="29">
        <f t="shared" si="2"/>
        <v>-2.7634395603775674E-2</v>
      </c>
      <c r="I12" s="35">
        <f t="shared" si="0"/>
        <v>6.3759452169944745E-3</v>
      </c>
      <c r="J12" s="35">
        <f t="shared" si="1"/>
        <v>3.4545373602722128E-4</v>
      </c>
    </row>
    <row r="13" spans="2:10" x14ac:dyDescent="0.2">
      <c r="B13" s="18" t="s">
        <v>114</v>
      </c>
      <c r="C13" s="20">
        <v>0.5644906671657387</v>
      </c>
      <c r="D13" s="20">
        <v>0.686097496225055</v>
      </c>
      <c r="E13" s="20">
        <v>0.58867671920407094</v>
      </c>
      <c r="F13" s="20">
        <v>0.51531485489867179</v>
      </c>
      <c r="G13" s="21">
        <v>0.4782807399631388</v>
      </c>
      <c r="H13" s="29">
        <f t="shared" si="2"/>
        <v>-7.1866965571592445E-2</v>
      </c>
      <c r="I13" s="35">
        <f t="shared" si="0"/>
        <v>1.3593484363712293E-3</v>
      </c>
      <c r="J13" s="35">
        <f t="shared" si="1"/>
        <v>7.3650569433305347E-5</v>
      </c>
    </row>
    <row r="14" spans="2:10" x14ac:dyDescent="0.2">
      <c r="B14" s="7" t="s">
        <v>115</v>
      </c>
      <c r="C14" s="9">
        <v>1.3952526655652728</v>
      </c>
      <c r="D14" s="9">
        <v>1.6025110581594224</v>
      </c>
      <c r="E14" s="9">
        <v>1.7021745026094719</v>
      </c>
      <c r="F14" s="9">
        <v>1.9381252737700263</v>
      </c>
      <c r="G14" s="14">
        <v>1.8933737568893685</v>
      </c>
      <c r="H14" s="28">
        <f t="shared" si="2"/>
        <v>-2.3090105415945361E-2</v>
      </c>
      <c r="I14" s="34">
        <f t="shared" si="0"/>
        <v>5.3812634313734706E-3</v>
      </c>
      <c r="J14" s="34">
        <f t="shared" si="1"/>
        <v>2.9156109308463041E-4</v>
      </c>
    </row>
    <row r="15" spans="2:10" x14ac:dyDescent="0.2">
      <c r="B15" s="7" t="s">
        <v>116</v>
      </c>
      <c r="C15" s="9">
        <v>2.4289151934217816</v>
      </c>
      <c r="D15" s="9">
        <v>2.1139256405658617</v>
      </c>
      <c r="E15" s="9">
        <v>1.8697431585466064</v>
      </c>
      <c r="F15" s="9">
        <v>2.0159283743910676</v>
      </c>
      <c r="G15" s="14">
        <v>2.0942562930115716</v>
      </c>
      <c r="H15" s="28">
        <f t="shared" si="2"/>
        <v>3.8854514681933461E-2</v>
      </c>
      <c r="I15" s="34">
        <f t="shared" si="0"/>
        <v>5.9522029205802685E-3</v>
      </c>
      <c r="J15" s="34">
        <f t="shared" si="1"/>
        <v>3.2249504450351265E-4</v>
      </c>
    </row>
    <row r="16" spans="2:10" x14ac:dyDescent="0.2">
      <c r="B16" s="18" t="s">
        <v>117</v>
      </c>
      <c r="C16" s="20">
        <v>1.1388894124469295</v>
      </c>
      <c r="D16" s="20">
        <v>1.2838509703717249</v>
      </c>
      <c r="E16" s="20">
        <v>1.2231264740972771</v>
      </c>
      <c r="F16" s="20">
        <v>1.2729834296903608</v>
      </c>
      <c r="G16" s="21">
        <v>1.2653089100516277</v>
      </c>
      <c r="H16" s="29">
        <f t="shared" si="2"/>
        <v>-6.0287663293463467E-3</v>
      </c>
      <c r="I16" s="35">
        <f t="shared" si="0"/>
        <v>3.5962052089695789E-3</v>
      </c>
      <c r="J16" s="35">
        <f t="shared" si="1"/>
        <v>1.9484523198972959E-4</v>
      </c>
    </row>
    <row r="17" spans="1:10" x14ac:dyDescent="0.2">
      <c r="B17" s="18" t="s">
        <v>118</v>
      </c>
      <c r="C17" s="20">
        <v>1.7706292966623014</v>
      </c>
      <c r="D17" s="20">
        <v>2.2896984409442447</v>
      </c>
      <c r="E17" s="20">
        <v>2.4141451869751354</v>
      </c>
      <c r="F17" s="20">
        <v>2.984739594340911</v>
      </c>
      <c r="G17" s="21">
        <v>3.0084925661528059</v>
      </c>
      <c r="H17" s="29">
        <f t="shared" si="2"/>
        <v>7.958138745815857E-3</v>
      </c>
      <c r="I17" s="35">
        <f t="shared" si="0"/>
        <v>8.5506049563055138E-3</v>
      </c>
      <c r="J17" s="35">
        <f t="shared" si="1"/>
        <v>4.6327851430960236E-4</v>
      </c>
    </row>
    <row r="18" spans="1:10" x14ac:dyDescent="0.2">
      <c r="B18" s="7" t="s">
        <v>119</v>
      </c>
      <c r="C18" s="9">
        <v>3.3290084388398822</v>
      </c>
      <c r="D18" s="9">
        <v>4.2156895866531663</v>
      </c>
      <c r="E18" s="9">
        <v>4.1806430119481846</v>
      </c>
      <c r="F18" s="9">
        <v>4.2840635824730127</v>
      </c>
      <c r="G18" s="14">
        <v>3.8902170101028601</v>
      </c>
      <c r="H18" s="28">
        <f t="shared" si="2"/>
        <v>-9.1932942821264407E-2</v>
      </c>
      <c r="I18" s="34">
        <f t="shared" si="0"/>
        <v>1.105660330423433E-2</v>
      </c>
      <c r="J18" s="34">
        <f t="shared" si="1"/>
        <v>5.9905547949785335E-4</v>
      </c>
    </row>
    <row r="19" spans="1:10" x14ac:dyDescent="0.2">
      <c r="B19" s="7" t="s">
        <v>120</v>
      </c>
      <c r="C19" s="9">
        <v>1.0573800190097253</v>
      </c>
      <c r="D19" s="9">
        <v>1.1268875061925732</v>
      </c>
      <c r="E19" s="9">
        <v>1.3437151716417861</v>
      </c>
      <c r="F19" s="9">
        <v>1.4506163271215653</v>
      </c>
      <c r="G19" s="14">
        <v>1.4221398985807421</v>
      </c>
      <c r="H19" s="28">
        <f t="shared" si="2"/>
        <v>-1.9630572197769536E-2</v>
      </c>
      <c r="I19" s="34">
        <f t="shared" si="0"/>
        <v>4.0419433314121348E-3</v>
      </c>
      <c r="J19" s="34">
        <f t="shared" si="1"/>
        <v>2.1899567470010857E-4</v>
      </c>
    </row>
    <row r="20" spans="1:10" x14ac:dyDescent="0.2">
      <c r="B20" s="18" t="s">
        <v>121</v>
      </c>
      <c r="C20" s="20">
        <v>3.5379532112108545</v>
      </c>
      <c r="D20" s="20">
        <v>4.1318514209428931</v>
      </c>
      <c r="E20" s="20">
        <v>3.6672695381703528</v>
      </c>
      <c r="F20" s="20">
        <v>3.3320416951495195</v>
      </c>
      <c r="G20" s="21">
        <v>3.2511685317751473</v>
      </c>
      <c r="H20" s="29">
        <f t="shared" si="2"/>
        <v>-2.4271353954573804E-2</v>
      </c>
      <c r="I20" s="35">
        <f t="shared" si="0"/>
        <v>9.240327888571263E-3</v>
      </c>
      <c r="J20" s="35">
        <f t="shared" si="1"/>
        <v>5.0064824627338615E-4</v>
      </c>
    </row>
    <row r="21" spans="1:10" x14ac:dyDescent="0.2">
      <c r="B21" s="18" t="s">
        <v>122</v>
      </c>
      <c r="C21" s="20">
        <v>2.6169092588389238</v>
      </c>
      <c r="D21" s="20">
        <v>2.7067334437162911</v>
      </c>
      <c r="E21" s="20">
        <v>2.7140601272227016</v>
      </c>
      <c r="F21" s="20">
        <v>2.7258355455868339</v>
      </c>
      <c r="G21" s="21">
        <v>2.6796476686192228</v>
      </c>
      <c r="H21" s="29">
        <f t="shared" si="2"/>
        <v>-1.6944484065588572E-2</v>
      </c>
      <c r="I21" s="35">
        <f t="shared" si="0"/>
        <v>7.6159764841128332E-3</v>
      </c>
      <c r="J21" s="35">
        <f t="shared" si="1"/>
        <v>4.126396072098685E-4</v>
      </c>
    </row>
    <row r="22" spans="1:10" x14ac:dyDescent="0.2">
      <c r="B22" s="7" t="s">
        <v>123</v>
      </c>
      <c r="C22" s="9">
        <v>1.5882621750569292</v>
      </c>
      <c r="D22" s="9">
        <v>1.6569870558244599</v>
      </c>
      <c r="E22" s="9">
        <v>1.6741541327821237</v>
      </c>
      <c r="F22" s="9">
        <v>1.898664969420478</v>
      </c>
      <c r="G22" s="14">
        <v>1.835973445642886</v>
      </c>
      <c r="H22" s="28">
        <f t="shared" si="2"/>
        <v>-3.3018739370710093E-2</v>
      </c>
      <c r="I22" s="34">
        <f t="shared" si="0"/>
        <v>5.2181227969708786E-3</v>
      </c>
      <c r="J22" s="34">
        <f t="shared" si="1"/>
        <v>2.8272200495978097E-4</v>
      </c>
    </row>
    <row r="23" spans="1:10" x14ac:dyDescent="0.2">
      <c r="B23" s="7" t="s">
        <v>124</v>
      </c>
      <c r="C23" s="9">
        <v>5.4461117156928207</v>
      </c>
      <c r="D23" s="9">
        <v>5.5329526503243631</v>
      </c>
      <c r="E23" s="9">
        <v>5.7776798268948077</v>
      </c>
      <c r="F23" s="9">
        <v>6.5181481876630114</v>
      </c>
      <c r="G23" s="14">
        <v>6.9131789259637255</v>
      </c>
      <c r="H23" s="28">
        <f t="shared" si="2"/>
        <v>6.0604749528154978E-2</v>
      </c>
      <c r="I23" s="34">
        <f t="shared" si="0"/>
        <v>1.9648332408467011E-2</v>
      </c>
      <c r="J23" s="34">
        <f t="shared" si="1"/>
        <v>1.0645621325474986E-3</v>
      </c>
    </row>
    <row r="24" spans="1:10" x14ac:dyDescent="0.2">
      <c r="B24" s="18" t="s">
        <v>125</v>
      </c>
      <c r="C24" s="20">
        <v>2.6693594057373167</v>
      </c>
      <c r="D24" s="20">
        <v>2.9384987906210074</v>
      </c>
      <c r="E24" s="20">
        <v>2.361204189934794</v>
      </c>
      <c r="F24" s="20">
        <v>2.2580400856266079</v>
      </c>
      <c r="G24" s="21">
        <v>2.3325821693056805</v>
      </c>
      <c r="H24" s="29">
        <f t="shared" si="2"/>
        <v>3.3011851363297318E-2</v>
      </c>
      <c r="I24" s="35">
        <f t="shared" si="0"/>
        <v>6.6295622207104979E-3</v>
      </c>
      <c r="J24" s="35">
        <f t="shared" si="1"/>
        <v>3.5919490513579614E-4</v>
      </c>
    </row>
    <row r="25" spans="1:10" x14ac:dyDescent="0.2">
      <c r="B25" s="18" t="s">
        <v>126</v>
      </c>
      <c r="C25" s="20">
        <v>10.307698872450167</v>
      </c>
      <c r="D25" s="20">
        <v>10.428699414831256</v>
      </c>
      <c r="E25" s="20">
        <v>10.005155114002964</v>
      </c>
      <c r="F25" s="20">
        <v>9.7017487523774832</v>
      </c>
      <c r="G25" s="21">
        <v>10.431651329170119</v>
      </c>
      <c r="H25" s="29">
        <f t="shared" si="2"/>
        <v>7.5234124838964522E-2</v>
      </c>
      <c r="I25" s="35">
        <f t="shared" si="0"/>
        <v>2.9648379577588951E-2</v>
      </c>
      <c r="J25" s="35">
        <f t="shared" si="1"/>
        <v>1.6063725680910519E-3</v>
      </c>
    </row>
    <row r="26" spans="1:10" x14ac:dyDescent="0.2">
      <c r="B26" s="7" t="s">
        <v>127</v>
      </c>
      <c r="C26" s="9">
        <v>54.154976453341099</v>
      </c>
      <c r="D26" s="9">
        <v>62.46340932562223</v>
      </c>
      <c r="E26" s="9">
        <v>73.648617864705173</v>
      </c>
      <c r="F26" s="9">
        <v>77.604488035718035</v>
      </c>
      <c r="G26" s="14">
        <v>76.201163660695741</v>
      </c>
      <c r="H26" s="28">
        <f t="shared" si="2"/>
        <v>-1.8083031156347573E-2</v>
      </c>
      <c r="I26" s="34">
        <f t="shared" si="0"/>
        <v>0.2165755883873102</v>
      </c>
      <c r="J26" s="34">
        <f t="shared" si="1"/>
        <v>1.1734236037861934E-2</v>
      </c>
    </row>
    <row r="27" spans="1:10" x14ac:dyDescent="0.2">
      <c r="B27" s="7" t="s">
        <v>128</v>
      </c>
      <c r="C27" s="9">
        <v>0.2867839340755956</v>
      </c>
      <c r="D27" s="9">
        <v>0.8433362965926624</v>
      </c>
      <c r="E27" s="9">
        <v>0.80560874856984166</v>
      </c>
      <c r="F27" s="9">
        <v>0.50992378890430867</v>
      </c>
      <c r="G27" s="14">
        <v>0.71298064557320895</v>
      </c>
      <c r="H27" s="28">
        <f t="shared" si="2"/>
        <v>0.39821020530384699</v>
      </c>
      <c r="I27" s="34">
        <f t="shared" si="0"/>
        <v>2.0264021624571099E-3</v>
      </c>
      <c r="J27" s="34">
        <f t="shared" si="1"/>
        <v>1.0979206594319387E-4</v>
      </c>
    </row>
    <row r="28" spans="1:10" x14ac:dyDescent="0.2">
      <c r="B28" s="18" t="s">
        <v>129</v>
      </c>
      <c r="C28" s="20">
        <v>3.3449153475583095</v>
      </c>
      <c r="D28" s="20">
        <v>4.8438898494926672</v>
      </c>
      <c r="E28" s="20">
        <v>6.6026123785274775</v>
      </c>
      <c r="F28" s="20">
        <v>6.3306558392523655</v>
      </c>
      <c r="G28" s="21">
        <v>5.5817446041350527</v>
      </c>
      <c r="H28" s="29">
        <f t="shared" si="2"/>
        <v>-0.11829915480064346</v>
      </c>
      <c r="I28" s="35">
        <f t="shared" si="0"/>
        <v>1.5864188468971807E-2</v>
      </c>
      <c r="J28" s="35">
        <f t="shared" si="1"/>
        <v>8.5953423204436291E-4</v>
      </c>
    </row>
    <row r="29" spans="1:10" x14ac:dyDescent="0.2">
      <c r="B29" s="18" t="s">
        <v>130</v>
      </c>
      <c r="C29" s="20">
        <v>1.2211930042982282</v>
      </c>
      <c r="D29" s="20">
        <v>1.2978051426031585</v>
      </c>
      <c r="E29" s="20">
        <v>1.2402498086066798</v>
      </c>
      <c r="F29" s="20">
        <v>1.0386578272383413</v>
      </c>
      <c r="G29" s="21">
        <v>1.0488082493753144</v>
      </c>
      <c r="H29" s="29">
        <f t="shared" si="2"/>
        <v>9.7726333646970254E-3</v>
      </c>
      <c r="I29" s="35">
        <f t="shared" si="0"/>
        <v>2.9808765746064925E-3</v>
      </c>
      <c r="J29" s="35">
        <f t="shared" si="1"/>
        <v>1.6150624170815101E-4</v>
      </c>
    </row>
    <row r="30" spans="1:10" x14ac:dyDescent="0.2">
      <c r="B30" s="23" t="s">
        <v>6</v>
      </c>
      <c r="C30" s="25">
        <f>SUM(C6:C29)</f>
        <v>270.48575700947765</v>
      </c>
      <c r="D30" s="25">
        <f>SUM(D6:D29)</f>
        <v>346.87810441220995</v>
      </c>
      <c r="E30" s="25">
        <f>SUM(E6:E29)</f>
        <v>343.31855550452963</v>
      </c>
      <c r="F30" s="25">
        <f>SUM(F6:F29)</f>
        <v>352.30514073353294</v>
      </c>
      <c r="G30" s="26">
        <f>SUM(G6:G29)</f>
        <v>351.84558069592941</v>
      </c>
      <c r="H30" s="31">
        <f t="shared" si="2"/>
        <v>-1.3044375016687537E-3</v>
      </c>
      <c r="I30" s="36">
        <f t="shared" si="0"/>
        <v>1</v>
      </c>
      <c r="J30" s="37">
        <f t="shared" si="1"/>
        <v>5.4180787988335796E-2</v>
      </c>
    </row>
    <row r="31" spans="1:10" x14ac:dyDescent="0.2">
      <c r="A31" s="22"/>
      <c r="B31" s="8" t="s">
        <v>8</v>
      </c>
      <c r="C31" s="16">
        <v>5348.8688847083258</v>
      </c>
      <c r="D31" s="16">
        <v>5806.2624886364956</v>
      </c>
      <c r="E31" s="16">
        <v>5963.9992726009214</v>
      </c>
      <c r="F31" s="16">
        <v>6233.3527079239666</v>
      </c>
      <c r="G31" s="17">
        <v>6493.9177475911902</v>
      </c>
      <c r="H31" s="32">
        <f t="shared" si="2"/>
        <v>4.1801748092320734E-2</v>
      </c>
      <c r="I31" s="38"/>
      <c r="J31" s="39">
        <f t="shared" si="1"/>
        <v>1</v>
      </c>
    </row>
  </sheetData>
  <sortState ref="A6:A39">
    <sortCondition ref="A6:A39"/>
  </sortState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80" t="s">
        <v>22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">
        <v>2011</v>
      </c>
      <c r="D5" s="5">
        <v>2012</v>
      </c>
      <c r="E5" s="5">
        <v>2013</v>
      </c>
      <c r="F5" s="67">
        <v>2014</v>
      </c>
      <c r="G5" s="67">
        <v>2015</v>
      </c>
      <c r="H5" s="70"/>
      <c r="I5" s="70"/>
      <c r="J5" s="70"/>
    </row>
    <row r="6" spans="2:10" x14ac:dyDescent="0.2">
      <c r="B6" s="6" t="s">
        <v>107</v>
      </c>
      <c r="C6" s="40">
        <v>15.866322631413178</v>
      </c>
      <c r="D6" s="40">
        <v>16.52810840277936</v>
      </c>
      <c r="E6" s="40">
        <v>16.594412057760703</v>
      </c>
      <c r="F6" s="40">
        <v>19.744364908380657</v>
      </c>
      <c r="G6" s="41">
        <v>18.741710004178898</v>
      </c>
      <c r="H6" s="27">
        <f>G6/F6-1</f>
        <v>-5.0781826047804346E-2</v>
      </c>
      <c r="I6" s="33">
        <f t="shared" ref="I6:I30" si="0">G6/G$30</f>
        <v>4.1247792551342543E-3</v>
      </c>
      <c r="J6" s="33">
        <f t="shared" ref="J6:J31" si="1">G6/G$31</f>
        <v>2.1861861948535848E-4</v>
      </c>
    </row>
    <row r="7" spans="2:10" x14ac:dyDescent="0.2">
      <c r="B7" s="7" t="s">
        <v>108</v>
      </c>
      <c r="C7" s="42">
        <v>29.766051029048359</v>
      </c>
      <c r="D7" s="42">
        <v>30.850095376085022</v>
      </c>
      <c r="E7" s="42">
        <v>33.053465345046035</v>
      </c>
      <c r="F7" s="42">
        <v>31.047070291075293</v>
      </c>
      <c r="G7" s="43">
        <v>31.538877140866177</v>
      </c>
      <c r="H7" s="28">
        <f t="shared" ref="H7:H31" si="2">G7/F7-1</f>
        <v>1.5840684650115122E-2</v>
      </c>
      <c r="I7" s="34">
        <f t="shared" si="0"/>
        <v>6.9412506186397058E-3</v>
      </c>
      <c r="J7" s="34">
        <f t="shared" si="1"/>
        <v>3.6789523363220839E-4</v>
      </c>
    </row>
    <row r="8" spans="2:10" x14ac:dyDescent="0.2">
      <c r="B8" s="18" t="s">
        <v>109</v>
      </c>
      <c r="C8" s="44">
        <v>14.16721860140324</v>
      </c>
      <c r="D8" s="44">
        <v>14.483666356051202</v>
      </c>
      <c r="E8" s="44">
        <v>15.394987123638405</v>
      </c>
      <c r="F8" s="44">
        <v>16.220465954796044</v>
      </c>
      <c r="G8" s="45">
        <v>22.546830447231983</v>
      </c>
      <c r="H8" s="29">
        <f t="shared" si="2"/>
        <v>0.39002359796978392</v>
      </c>
      <c r="I8" s="35">
        <f t="shared" si="0"/>
        <v>4.9622312199385865E-3</v>
      </c>
      <c r="J8" s="35">
        <f t="shared" si="1"/>
        <v>2.6300465352655834E-4</v>
      </c>
    </row>
    <row r="9" spans="2:10" x14ac:dyDescent="0.2">
      <c r="B9" s="18" t="s">
        <v>110</v>
      </c>
      <c r="C9" s="44">
        <v>1058.8477721017321</v>
      </c>
      <c r="D9" s="44">
        <v>1133.1558371258525</v>
      </c>
      <c r="E9" s="44">
        <v>1119.5889501218198</v>
      </c>
      <c r="F9" s="44">
        <v>1162.9309643073093</v>
      </c>
      <c r="G9" s="45">
        <v>1154.5121201717425</v>
      </c>
      <c r="H9" s="29">
        <f t="shared" si="2"/>
        <v>-7.2393326809226943E-3</v>
      </c>
      <c r="I9" s="35">
        <f t="shared" si="0"/>
        <v>0.25409141652622125</v>
      </c>
      <c r="J9" s="35">
        <f t="shared" si="1"/>
        <v>1.3467172730491651E-2</v>
      </c>
    </row>
    <row r="10" spans="2:10" x14ac:dyDescent="0.2">
      <c r="B10" s="7" t="s">
        <v>111</v>
      </c>
      <c r="C10" s="42">
        <v>1410.8616964182554</v>
      </c>
      <c r="D10" s="42">
        <v>1436.5685169159026</v>
      </c>
      <c r="E10" s="42">
        <v>1392.6248085517486</v>
      </c>
      <c r="F10" s="42">
        <v>1361.0662127420528</v>
      </c>
      <c r="G10" s="43">
        <v>1339.4779586627722</v>
      </c>
      <c r="H10" s="28">
        <f t="shared" si="2"/>
        <v>-1.5861281308121034E-2</v>
      </c>
      <c r="I10" s="34">
        <f t="shared" si="0"/>
        <v>0.29479972187008779</v>
      </c>
      <c r="J10" s="34">
        <f t="shared" si="1"/>
        <v>1.5624765407672351E-2</v>
      </c>
    </row>
    <row r="11" spans="2:10" x14ac:dyDescent="0.2">
      <c r="B11" s="7" t="s">
        <v>112</v>
      </c>
      <c r="C11" s="42">
        <v>197.04558292550365</v>
      </c>
      <c r="D11" s="42">
        <v>202.78293513334646</v>
      </c>
      <c r="E11" s="42">
        <v>244.52984271463589</v>
      </c>
      <c r="F11" s="42">
        <v>203.23488141955752</v>
      </c>
      <c r="G11" s="43">
        <v>189.74149038995017</v>
      </c>
      <c r="H11" s="28">
        <f t="shared" si="2"/>
        <v>-6.6393086341077656E-2</v>
      </c>
      <c r="I11" s="34">
        <f t="shared" si="0"/>
        <v>4.1759357242440197E-2</v>
      </c>
      <c r="J11" s="34">
        <f t="shared" si="1"/>
        <v>2.2132997831519194E-3</v>
      </c>
    </row>
    <row r="12" spans="2:10" x14ac:dyDescent="0.2">
      <c r="B12" s="18" t="s">
        <v>113</v>
      </c>
      <c r="C12" s="44">
        <v>48.299319014226832</v>
      </c>
      <c r="D12" s="44">
        <v>49.885988932321645</v>
      </c>
      <c r="E12" s="44">
        <v>53.30348326937871</v>
      </c>
      <c r="F12" s="44">
        <v>53.322448143866367</v>
      </c>
      <c r="G12" s="45">
        <v>52.202016227580017</v>
      </c>
      <c r="H12" s="29">
        <f t="shared" si="2"/>
        <v>-2.1012387001875354E-2</v>
      </c>
      <c r="I12" s="35">
        <f t="shared" si="0"/>
        <v>1.1488908619527928E-2</v>
      </c>
      <c r="J12" s="35">
        <f t="shared" si="1"/>
        <v>6.0892697195086146E-4</v>
      </c>
    </row>
    <row r="13" spans="2:10" x14ac:dyDescent="0.2">
      <c r="B13" s="18" t="s">
        <v>114</v>
      </c>
      <c r="C13" s="44">
        <v>17.416479325715109</v>
      </c>
      <c r="D13" s="44">
        <v>18.10635285744798</v>
      </c>
      <c r="E13" s="44">
        <v>18.063904292076192</v>
      </c>
      <c r="F13" s="44">
        <v>14.698372843006107</v>
      </c>
      <c r="G13" s="45">
        <v>13.800888030528229</v>
      </c>
      <c r="H13" s="29">
        <f t="shared" si="2"/>
        <v>-6.1060147409781163E-2</v>
      </c>
      <c r="I13" s="35">
        <f t="shared" si="0"/>
        <v>3.0373758124557786E-3</v>
      </c>
      <c r="J13" s="35">
        <f t="shared" si="1"/>
        <v>1.6098483480073858E-4</v>
      </c>
    </row>
    <row r="14" spans="2:10" x14ac:dyDescent="0.2">
      <c r="B14" s="7" t="s">
        <v>115</v>
      </c>
      <c r="C14" s="42">
        <v>22.751897111833795</v>
      </c>
      <c r="D14" s="42">
        <v>23.669876112632053</v>
      </c>
      <c r="E14" s="42">
        <v>26.181480205957421</v>
      </c>
      <c r="F14" s="42">
        <v>29.716772098064812</v>
      </c>
      <c r="G14" s="43">
        <v>28.645370495310424</v>
      </c>
      <c r="H14" s="28">
        <f t="shared" si="2"/>
        <v>-3.6053767859402175E-2</v>
      </c>
      <c r="I14" s="34">
        <f t="shared" si="0"/>
        <v>6.3044316632978369E-3</v>
      </c>
      <c r="J14" s="34">
        <f t="shared" si="1"/>
        <v>3.3414300781172231E-4</v>
      </c>
    </row>
    <row r="15" spans="2:10" x14ac:dyDescent="0.2">
      <c r="B15" s="7" t="s">
        <v>116</v>
      </c>
      <c r="C15" s="42">
        <v>31.01367718286598</v>
      </c>
      <c r="D15" s="42">
        <v>31.625864950360096</v>
      </c>
      <c r="E15" s="42">
        <v>31.070758540358653</v>
      </c>
      <c r="F15" s="42">
        <v>33.554124595233255</v>
      </c>
      <c r="G15" s="43">
        <v>34.269341622448692</v>
      </c>
      <c r="H15" s="28">
        <f t="shared" si="2"/>
        <v>2.1315323699937716E-2</v>
      </c>
      <c r="I15" s="34">
        <f t="shared" si="0"/>
        <v>7.5421863522521252E-3</v>
      </c>
      <c r="J15" s="34">
        <f t="shared" si="1"/>
        <v>3.9974560242909377E-4</v>
      </c>
    </row>
    <row r="16" spans="2:10" x14ac:dyDescent="0.2">
      <c r="B16" s="18" t="s">
        <v>117</v>
      </c>
      <c r="C16" s="44">
        <v>13.199795643413967</v>
      </c>
      <c r="D16" s="44">
        <v>13.987038357441108</v>
      </c>
      <c r="E16" s="44">
        <v>13.1278967647016</v>
      </c>
      <c r="F16" s="44">
        <v>12.417310138275219</v>
      </c>
      <c r="G16" s="45">
        <v>11.873766478713264</v>
      </c>
      <c r="H16" s="29">
        <f t="shared" si="2"/>
        <v>-4.3773059826099692E-2</v>
      </c>
      <c r="I16" s="35">
        <f t="shared" si="0"/>
        <v>2.6132442365602976E-3</v>
      </c>
      <c r="J16" s="35">
        <f t="shared" si="1"/>
        <v>1.3850531435440097E-4</v>
      </c>
    </row>
    <row r="17" spans="1:10" x14ac:dyDescent="0.2">
      <c r="B17" s="18" t="s">
        <v>118</v>
      </c>
      <c r="C17" s="44">
        <v>30.869390909573131</v>
      </c>
      <c r="D17" s="44">
        <v>32.252693014947894</v>
      </c>
      <c r="E17" s="44">
        <v>35.06809636547321</v>
      </c>
      <c r="F17" s="44">
        <v>34.984189950938102</v>
      </c>
      <c r="G17" s="45">
        <v>35.488889077982229</v>
      </c>
      <c r="H17" s="29">
        <f t="shared" si="2"/>
        <v>1.4426491731033941E-2</v>
      </c>
      <c r="I17" s="35">
        <f t="shared" si="0"/>
        <v>7.8105911052930629E-3</v>
      </c>
      <c r="J17" s="35">
        <f t="shared" si="1"/>
        <v>4.1397140045212237E-4</v>
      </c>
    </row>
    <row r="18" spans="1:10" x14ac:dyDescent="0.2">
      <c r="B18" s="7" t="s">
        <v>119</v>
      </c>
      <c r="C18" s="42">
        <v>37.120092389060275</v>
      </c>
      <c r="D18" s="42">
        <v>39.367362847208788</v>
      </c>
      <c r="E18" s="42">
        <v>42.761213738618821</v>
      </c>
      <c r="F18" s="42">
        <v>44.614106993315197</v>
      </c>
      <c r="G18" s="43">
        <v>45.093041658953865</v>
      </c>
      <c r="H18" s="28">
        <f t="shared" si="2"/>
        <v>1.0735049918413342E-2</v>
      </c>
      <c r="I18" s="34">
        <f t="shared" si="0"/>
        <v>9.9243261550992345E-3</v>
      </c>
      <c r="J18" s="34">
        <f t="shared" si="1"/>
        <v>5.2600208378414479E-4</v>
      </c>
    </row>
    <row r="19" spans="1:10" x14ac:dyDescent="0.2">
      <c r="B19" s="7" t="s">
        <v>120</v>
      </c>
      <c r="C19" s="42">
        <v>20.670340815593885</v>
      </c>
      <c r="D19" s="42">
        <v>19.137953599771542</v>
      </c>
      <c r="E19" s="42">
        <v>19.758808425040737</v>
      </c>
      <c r="F19" s="42">
        <v>17.391282805131798</v>
      </c>
      <c r="G19" s="43">
        <v>17.186554662072687</v>
      </c>
      <c r="H19" s="28">
        <f t="shared" si="2"/>
        <v>-1.177188280778807E-2</v>
      </c>
      <c r="I19" s="34">
        <f t="shared" si="0"/>
        <v>3.7825120611481872E-3</v>
      </c>
      <c r="J19" s="34">
        <f t="shared" si="1"/>
        <v>2.0047801684553891E-4</v>
      </c>
    </row>
    <row r="20" spans="1:10" x14ac:dyDescent="0.2">
      <c r="B20" s="18" t="s">
        <v>121</v>
      </c>
      <c r="C20" s="44">
        <v>64.342348414513921</v>
      </c>
      <c r="D20" s="44">
        <v>60.429852491050582</v>
      </c>
      <c r="E20" s="44">
        <v>51.813001345435652</v>
      </c>
      <c r="F20" s="44">
        <v>52.602132450799878</v>
      </c>
      <c r="G20" s="45">
        <v>55.413601676767563</v>
      </c>
      <c r="H20" s="29">
        <f t="shared" si="2"/>
        <v>5.3447818462442065E-2</v>
      </c>
      <c r="I20" s="35">
        <f t="shared" si="0"/>
        <v>1.2195732118234614E-2</v>
      </c>
      <c r="J20" s="35">
        <f t="shared" si="1"/>
        <v>6.4638952884156638E-4</v>
      </c>
    </row>
    <row r="21" spans="1:10" x14ac:dyDescent="0.2">
      <c r="B21" s="18" t="s">
        <v>122</v>
      </c>
      <c r="C21" s="44">
        <v>38.688209243232542</v>
      </c>
      <c r="D21" s="44">
        <v>40.052612375384818</v>
      </c>
      <c r="E21" s="44">
        <v>40.518253372409774</v>
      </c>
      <c r="F21" s="44">
        <v>37.949509763615055</v>
      </c>
      <c r="G21" s="45">
        <v>36.894582235928411</v>
      </c>
      <c r="H21" s="29">
        <f t="shared" si="2"/>
        <v>-2.7798185912221718E-2</v>
      </c>
      <c r="I21" s="35">
        <f t="shared" si="0"/>
        <v>8.1199638346591517E-3</v>
      </c>
      <c r="J21" s="35">
        <f t="shared" si="1"/>
        <v>4.3036855404918938E-4</v>
      </c>
    </row>
    <row r="22" spans="1:10" x14ac:dyDescent="0.2">
      <c r="B22" s="7" t="s">
        <v>123</v>
      </c>
      <c r="C22" s="42">
        <v>31.125802680194585</v>
      </c>
      <c r="D22" s="42">
        <v>31.788768422532112</v>
      </c>
      <c r="E22" s="42">
        <v>32.572329963534536</v>
      </c>
      <c r="F22" s="42">
        <v>29.737165045307638</v>
      </c>
      <c r="G22" s="43">
        <v>28.959998534128594</v>
      </c>
      <c r="H22" s="28">
        <f t="shared" si="2"/>
        <v>-2.6134519211732155E-2</v>
      </c>
      <c r="I22" s="34">
        <f t="shared" si="0"/>
        <v>6.3736767432457922E-3</v>
      </c>
      <c r="J22" s="34">
        <f t="shared" si="1"/>
        <v>3.3781308634150839E-4</v>
      </c>
    </row>
    <row r="23" spans="1:10" x14ac:dyDescent="0.2">
      <c r="B23" s="7" t="s">
        <v>124</v>
      </c>
      <c r="C23" s="42">
        <v>84.151879953152445</v>
      </c>
      <c r="D23" s="42">
        <v>85.122664604312277</v>
      </c>
      <c r="E23" s="42">
        <v>94.011930371809228</v>
      </c>
      <c r="F23" s="42">
        <v>96.400838420454875</v>
      </c>
      <c r="G23" s="43">
        <v>100.66028506512693</v>
      </c>
      <c r="H23" s="28">
        <f t="shared" si="2"/>
        <v>4.4184746880461256E-2</v>
      </c>
      <c r="I23" s="34">
        <f t="shared" si="0"/>
        <v>2.215387259540123E-2</v>
      </c>
      <c r="J23" s="34">
        <f t="shared" si="1"/>
        <v>1.1741838152993457E-3</v>
      </c>
    </row>
    <row r="24" spans="1:10" x14ac:dyDescent="0.2">
      <c r="B24" s="18" t="s">
        <v>125</v>
      </c>
      <c r="C24" s="44">
        <v>30.710241953237212</v>
      </c>
      <c r="D24" s="44">
        <v>31.768093424864354</v>
      </c>
      <c r="E24" s="44">
        <v>24.069350990793172</v>
      </c>
      <c r="F24" s="44">
        <v>21.856102349264315</v>
      </c>
      <c r="G24" s="45">
        <v>22.899604707524954</v>
      </c>
      <c r="H24" s="29">
        <f t="shared" si="2"/>
        <v>4.7744210819719468E-2</v>
      </c>
      <c r="I24" s="35">
        <f t="shared" si="0"/>
        <v>5.0398717314115169E-3</v>
      </c>
      <c r="J24" s="35">
        <f t="shared" si="1"/>
        <v>2.6711970075319995E-4</v>
      </c>
    </row>
    <row r="25" spans="1:10" x14ac:dyDescent="0.2">
      <c r="B25" s="18" t="s">
        <v>126</v>
      </c>
      <c r="C25" s="44">
        <v>141.2017123550952</v>
      </c>
      <c r="D25" s="44">
        <v>148.12995102366199</v>
      </c>
      <c r="E25" s="44">
        <v>149.68403719487989</v>
      </c>
      <c r="F25" s="44">
        <v>145.21665261874503</v>
      </c>
      <c r="G25" s="45">
        <v>159.61215315087088</v>
      </c>
      <c r="H25" s="29">
        <f t="shared" si="2"/>
        <v>9.9131196543416511E-2</v>
      </c>
      <c r="I25" s="35">
        <f t="shared" si="0"/>
        <v>3.5128325965839084E-2</v>
      </c>
      <c r="J25" s="35">
        <f t="shared" si="1"/>
        <v>1.8618465746801404E-3</v>
      </c>
    </row>
    <row r="26" spans="1:10" x14ac:dyDescent="0.2">
      <c r="B26" s="7" t="s">
        <v>127</v>
      </c>
      <c r="C26" s="42">
        <v>881.98406287344164</v>
      </c>
      <c r="D26" s="42">
        <v>900.10550660908268</v>
      </c>
      <c r="E26" s="42">
        <v>1030.5659715488825</v>
      </c>
      <c r="F26" s="42">
        <v>1042.0416318200666</v>
      </c>
      <c r="G26" s="43">
        <v>1023.8795808161191</v>
      </c>
      <c r="H26" s="28">
        <f t="shared" si="2"/>
        <v>-1.7429295000647049E-2</v>
      </c>
      <c r="I26" s="34">
        <f t="shared" si="0"/>
        <v>0.2253410843388467</v>
      </c>
      <c r="J26" s="34">
        <f t="shared" si="1"/>
        <v>1.1943368050586491E-2</v>
      </c>
    </row>
    <row r="27" spans="1:10" x14ac:dyDescent="0.2">
      <c r="B27" s="7" t="s">
        <v>128</v>
      </c>
      <c r="C27" s="42">
        <v>14.683341132736563</v>
      </c>
      <c r="D27" s="42">
        <v>14.694625790799105</v>
      </c>
      <c r="E27" s="42">
        <v>14.918064728805927</v>
      </c>
      <c r="F27" s="42">
        <v>14.070680821163872</v>
      </c>
      <c r="G27" s="43">
        <v>19.28373896539923</v>
      </c>
      <c r="H27" s="28">
        <f t="shared" si="2"/>
        <v>0.37049082489273277</v>
      </c>
      <c r="I27" s="34">
        <f t="shared" si="0"/>
        <v>4.2440719885307844E-3</v>
      </c>
      <c r="J27" s="34">
        <f t="shared" si="1"/>
        <v>2.249412881851009E-4</v>
      </c>
    </row>
    <row r="28" spans="1:10" x14ac:dyDescent="0.2">
      <c r="B28" s="18" t="s">
        <v>129</v>
      </c>
      <c r="C28" s="44">
        <v>81.285612399975079</v>
      </c>
      <c r="D28" s="44">
        <v>85.822966330712561</v>
      </c>
      <c r="E28" s="44">
        <v>106.66663495093994</v>
      </c>
      <c r="F28" s="44">
        <v>96.464489281480468</v>
      </c>
      <c r="G28" s="45">
        <v>83.13555535138795</v>
      </c>
      <c r="H28" s="29">
        <f t="shared" si="2"/>
        <v>-0.13817451405562409</v>
      </c>
      <c r="I28" s="35">
        <f t="shared" si="0"/>
        <v>1.8296933097407309E-2</v>
      </c>
      <c r="J28" s="35">
        <f t="shared" si="1"/>
        <v>9.6976104832571341E-4</v>
      </c>
    </row>
    <row r="29" spans="1:10" x14ac:dyDescent="0.2">
      <c r="B29" s="18" t="s">
        <v>130</v>
      </c>
      <c r="C29" s="44">
        <v>23.082363999918449</v>
      </c>
      <c r="D29" s="44">
        <v>23.046543045311516</v>
      </c>
      <c r="E29" s="44">
        <v>21.136987005978153</v>
      </c>
      <c r="F29" s="44">
        <v>17.908391403911853</v>
      </c>
      <c r="G29" s="45">
        <v>17.830044420705576</v>
      </c>
      <c r="H29" s="29">
        <f t="shared" si="2"/>
        <v>-4.3748755228324443E-3</v>
      </c>
      <c r="I29" s="35">
        <f t="shared" si="0"/>
        <v>3.9241348483276097E-3</v>
      </c>
      <c r="J29" s="35">
        <f t="shared" si="1"/>
        <v>2.0798420719070598E-4</v>
      </c>
    </row>
    <row r="30" spans="1:10" x14ac:dyDescent="0.2">
      <c r="B30" s="23" t="s">
        <v>6</v>
      </c>
      <c r="C30" s="48">
        <f>SUM(C6:C29)</f>
        <v>4339.1512111051361</v>
      </c>
      <c r="D30" s="48">
        <f>SUM(D6:D29)</f>
        <v>4483.3638740998622</v>
      </c>
      <c r="E30" s="48">
        <f>SUM(E6:E29)</f>
        <v>4627.0786689897232</v>
      </c>
      <c r="F30" s="48">
        <f>SUM(F6:F29)</f>
        <v>4589.1901611658113</v>
      </c>
      <c r="G30" s="49">
        <f>SUM(G6:G29)</f>
        <v>4543.6879999942903</v>
      </c>
      <c r="H30" s="31">
        <f t="shared" si="2"/>
        <v>-9.9150742448123053E-3</v>
      </c>
      <c r="I30" s="36">
        <f t="shared" si="0"/>
        <v>1</v>
      </c>
      <c r="J30" s="37">
        <f t="shared" si="1"/>
        <v>5.3001289514641628E-2</v>
      </c>
    </row>
    <row r="31" spans="1:10" x14ac:dyDescent="0.2">
      <c r="A31" s="22"/>
      <c r="B31" s="8" t="s">
        <v>8</v>
      </c>
      <c r="C31" s="46">
        <v>77125.886122430325</v>
      </c>
      <c r="D31" s="46">
        <v>80035.118878454014</v>
      </c>
      <c r="E31" s="46">
        <v>83390.381163577389</v>
      </c>
      <c r="F31" s="46">
        <v>84502.015535159167</v>
      </c>
      <c r="G31" s="47">
        <v>85727.876464950808</v>
      </c>
      <c r="H31" s="32">
        <f t="shared" si="2"/>
        <v>1.4506883913101287E-2</v>
      </c>
      <c r="I31" s="38"/>
      <c r="J31" s="39">
        <f t="shared" si="1"/>
        <v>1</v>
      </c>
    </row>
  </sheetData>
  <sortState ref="A6:A39">
    <sortCondition ref="A6:A39"/>
  </sortState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0.85546875" customWidth="1"/>
    <col min="9" max="9" width="8.7109375" bestFit="1" customWidth="1"/>
  </cols>
  <sheetData>
    <row r="2" spans="2:10" ht="22.5" customHeight="1" x14ac:dyDescent="0.2">
      <c r="B2" s="74" t="s">
        <v>19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 t="s">
        <v>25</v>
      </c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2">
        <v>2011</v>
      </c>
      <c r="D5" s="4">
        <v>2012</v>
      </c>
      <c r="E5" s="4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26</v>
      </c>
      <c r="C6" s="11">
        <v>15.176520911501051</v>
      </c>
      <c r="D6" s="11">
        <v>16.344568476541127</v>
      </c>
      <c r="E6" s="11">
        <v>17.243843501456571</v>
      </c>
      <c r="F6" s="11">
        <v>18.424798072930592</v>
      </c>
      <c r="G6" s="12">
        <v>18.619196098647503</v>
      </c>
      <c r="H6" s="27">
        <f>G6/F6-1</f>
        <v>1.0550890432960314E-2</v>
      </c>
      <c r="I6" s="33">
        <f t="shared" ref="I6:I20" si="0">G6/G$20</f>
        <v>6.3160309237823373E-3</v>
      </c>
      <c r="J6" s="33">
        <f t="shared" ref="J6:J21" si="1">G6/G$21</f>
        <v>2.8671746120520207E-3</v>
      </c>
    </row>
    <row r="7" spans="2:10" x14ac:dyDescent="0.2">
      <c r="B7" s="7" t="s">
        <v>27</v>
      </c>
      <c r="C7" s="9">
        <v>59.181463976110663</v>
      </c>
      <c r="D7" s="9">
        <v>59.496114095175521</v>
      </c>
      <c r="E7" s="9">
        <v>60.177157782114691</v>
      </c>
      <c r="F7" s="9">
        <v>60.052522028124685</v>
      </c>
      <c r="G7" s="14">
        <v>61.560299156365481</v>
      </c>
      <c r="H7" s="28">
        <f t="shared" ref="H7:H21" si="2">G7/F7-1</f>
        <v>2.5107640400758635E-2</v>
      </c>
      <c r="I7" s="34">
        <f t="shared" si="0"/>
        <v>2.0882574687375453E-2</v>
      </c>
      <c r="J7" s="34">
        <f t="shared" si="1"/>
        <v>9.4796856919230673E-3</v>
      </c>
    </row>
    <row r="8" spans="2:10" x14ac:dyDescent="0.2">
      <c r="B8" s="18" t="s">
        <v>28</v>
      </c>
      <c r="C8" s="20">
        <v>25.879929822219005</v>
      </c>
      <c r="D8" s="20">
        <v>25.893432012747059</v>
      </c>
      <c r="E8" s="20">
        <v>25.707479017139946</v>
      </c>
      <c r="F8" s="20">
        <v>25.029383891561402</v>
      </c>
      <c r="G8" s="21">
        <v>26.062760346814706</v>
      </c>
      <c r="H8" s="29">
        <f t="shared" si="2"/>
        <v>4.1286531851137731E-2</v>
      </c>
      <c r="I8" s="35">
        <f t="shared" si="0"/>
        <v>8.8410476713098925E-3</v>
      </c>
      <c r="J8" s="35">
        <f t="shared" si="1"/>
        <v>4.0134109115383008E-3</v>
      </c>
    </row>
    <row r="9" spans="2:10" x14ac:dyDescent="0.2">
      <c r="B9" s="18" t="s">
        <v>29</v>
      </c>
      <c r="C9" s="20">
        <v>189.75589574892931</v>
      </c>
      <c r="D9" s="20">
        <v>206.55085898623946</v>
      </c>
      <c r="E9" s="20">
        <v>210.8264413292498</v>
      </c>
      <c r="F9" s="20">
        <v>227.23571565090026</v>
      </c>
      <c r="G9" s="21">
        <v>244.41951733646377</v>
      </c>
      <c r="H9" s="29">
        <f t="shared" si="2"/>
        <v>7.5621042389141024E-2</v>
      </c>
      <c r="I9" s="35">
        <f t="shared" si="0"/>
        <v>8.2912346037603474E-2</v>
      </c>
      <c r="J9" s="35">
        <f t="shared" si="1"/>
        <v>3.7638221923449386E-2</v>
      </c>
    </row>
    <row r="10" spans="2:10" x14ac:dyDescent="0.2">
      <c r="B10" s="7" t="s">
        <v>30</v>
      </c>
      <c r="C10" s="9">
        <v>26.952976399750316</v>
      </c>
      <c r="D10" s="9">
        <v>26.962706348894624</v>
      </c>
      <c r="E10" s="9">
        <v>29.660111680258975</v>
      </c>
      <c r="F10" s="9">
        <v>29.753874022004847</v>
      </c>
      <c r="G10" s="14">
        <v>31.261188946591918</v>
      </c>
      <c r="H10" s="28">
        <f t="shared" si="2"/>
        <v>5.0659451050721005E-2</v>
      </c>
      <c r="I10" s="34">
        <f t="shared" si="0"/>
        <v>1.0604466221569022E-2</v>
      </c>
      <c r="J10" s="34">
        <f t="shared" si="1"/>
        <v>4.8139182172714972E-3</v>
      </c>
    </row>
    <row r="11" spans="2:10" x14ac:dyDescent="0.2">
      <c r="B11" s="7" t="s">
        <v>31</v>
      </c>
      <c r="C11" s="9">
        <v>44.432724588986673</v>
      </c>
      <c r="D11" s="9">
        <v>44.924195469508938</v>
      </c>
      <c r="E11" s="9">
        <v>44.939083161204678</v>
      </c>
      <c r="F11" s="9">
        <v>45.07448931551432</v>
      </c>
      <c r="G11" s="14">
        <v>46.895958793634733</v>
      </c>
      <c r="H11" s="28">
        <f t="shared" si="2"/>
        <v>4.0410207764538741E-2</v>
      </c>
      <c r="I11" s="34">
        <f t="shared" si="0"/>
        <v>1.5908115708740771E-2</v>
      </c>
      <c r="J11" s="34">
        <f t="shared" si="1"/>
        <v>7.2215202927431599E-3</v>
      </c>
    </row>
    <row r="12" spans="2:10" x14ac:dyDescent="0.2">
      <c r="B12" s="18" t="s">
        <v>32</v>
      </c>
      <c r="C12" s="20">
        <v>9.5225495883448001</v>
      </c>
      <c r="D12" s="20">
        <v>9.1861760688046061</v>
      </c>
      <c r="E12" s="20">
        <v>9.1319446657130658</v>
      </c>
      <c r="F12" s="20">
        <v>9.8621957510709617</v>
      </c>
      <c r="G12" s="21">
        <v>9.3408955022610822</v>
      </c>
      <c r="H12" s="29">
        <f t="shared" si="2"/>
        <v>-5.2858436596461833E-2</v>
      </c>
      <c r="I12" s="35">
        <f t="shared" si="0"/>
        <v>3.1686322296366979E-3</v>
      </c>
      <c r="J12" s="35">
        <f t="shared" si="1"/>
        <v>1.4384068085441844E-3</v>
      </c>
    </row>
    <row r="13" spans="2:10" x14ac:dyDescent="0.2">
      <c r="B13" s="18" t="s">
        <v>33</v>
      </c>
      <c r="C13" s="20">
        <v>1293.1653589547122</v>
      </c>
      <c r="D13" s="20">
        <v>1371.9370634519598</v>
      </c>
      <c r="E13" s="20">
        <v>1416.9409684202101</v>
      </c>
      <c r="F13" s="20">
        <v>1547.0767103702842</v>
      </c>
      <c r="G13" s="21">
        <v>1642.8509467246092</v>
      </c>
      <c r="H13" s="29">
        <f t="shared" si="2"/>
        <v>6.1906585311727769E-2</v>
      </c>
      <c r="I13" s="35">
        <f t="shared" si="0"/>
        <v>0.55729030016668946</v>
      </c>
      <c r="J13" s="35">
        <f t="shared" si="1"/>
        <v>0.25298302358911107</v>
      </c>
    </row>
    <row r="14" spans="2:10" x14ac:dyDescent="0.2">
      <c r="B14" s="7" t="s">
        <v>34</v>
      </c>
      <c r="C14" s="9">
        <v>42.007312556218778</v>
      </c>
      <c r="D14" s="9">
        <v>42.900318151897523</v>
      </c>
      <c r="E14" s="9">
        <v>42.878024794872033</v>
      </c>
      <c r="F14" s="9">
        <v>47.057179843308781</v>
      </c>
      <c r="G14" s="14">
        <v>52.852919143907187</v>
      </c>
      <c r="H14" s="28">
        <f t="shared" si="2"/>
        <v>0.12316376204220236</v>
      </c>
      <c r="I14" s="34">
        <f t="shared" si="0"/>
        <v>1.7928844508455121E-2</v>
      </c>
      <c r="J14" s="34">
        <f t="shared" si="1"/>
        <v>8.1388340903320016E-3</v>
      </c>
    </row>
    <row r="15" spans="2:10" x14ac:dyDescent="0.2">
      <c r="B15" s="7" t="s">
        <v>35</v>
      </c>
      <c r="C15" s="9">
        <v>16.699641960295466</v>
      </c>
      <c r="D15" s="9">
        <v>17.29987422195105</v>
      </c>
      <c r="E15" s="9">
        <v>17.158161655959347</v>
      </c>
      <c r="F15" s="9">
        <v>19.256935962255806</v>
      </c>
      <c r="G15" s="14">
        <v>18.731410286573517</v>
      </c>
      <c r="H15" s="28">
        <f t="shared" si="2"/>
        <v>-2.7290202175067502E-2</v>
      </c>
      <c r="I15" s="34">
        <f t="shared" si="0"/>
        <v>6.3540963846794012E-3</v>
      </c>
      <c r="J15" s="34">
        <f t="shared" si="1"/>
        <v>2.8844545026030888E-3</v>
      </c>
    </row>
    <row r="16" spans="2:10" x14ac:dyDescent="0.2">
      <c r="B16" s="18" t="s">
        <v>36</v>
      </c>
      <c r="C16" s="20">
        <v>10.562320682236578</v>
      </c>
      <c r="D16" s="20">
        <v>11.316496706895157</v>
      </c>
      <c r="E16" s="20">
        <v>10.541312959647193</v>
      </c>
      <c r="F16" s="20">
        <v>10.197437890700677</v>
      </c>
      <c r="G16" s="21">
        <v>9.8061277819007664</v>
      </c>
      <c r="H16" s="29">
        <f t="shared" si="2"/>
        <v>-3.8373375056959813E-2</v>
      </c>
      <c r="I16" s="35">
        <f t="shared" si="0"/>
        <v>3.3264490037539993E-3</v>
      </c>
      <c r="J16" s="35">
        <f t="shared" si="1"/>
        <v>1.5100480423451907E-3</v>
      </c>
    </row>
    <row r="17" spans="1:10" x14ac:dyDescent="0.2">
      <c r="B17" s="18" t="s">
        <v>37</v>
      </c>
      <c r="C17" s="20">
        <v>6.064085137550399</v>
      </c>
      <c r="D17" s="20">
        <v>6.4901577260189622</v>
      </c>
      <c r="E17" s="20">
        <v>6.9190711614831653</v>
      </c>
      <c r="F17" s="20">
        <v>10.593194619063064</v>
      </c>
      <c r="G17" s="21">
        <v>10.680270569472478</v>
      </c>
      <c r="H17" s="29">
        <f t="shared" si="2"/>
        <v>8.219989676458539E-3</v>
      </c>
      <c r="I17" s="35">
        <f t="shared" si="0"/>
        <v>3.6229769982416499E-3</v>
      </c>
      <c r="J17" s="35">
        <f t="shared" si="1"/>
        <v>1.6446575063926772E-3</v>
      </c>
    </row>
    <row r="18" spans="1:10" x14ac:dyDescent="0.2">
      <c r="B18" s="7" t="s">
        <v>38</v>
      </c>
      <c r="C18" s="9">
        <v>334.68559123403418</v>
      </c>
      <c r="D18" s="9">
        <v>327.32007066003763</v>
      </c>
      <c r="E18" s="9">
        <v>328.46618785198314</v>
      </c>
      <c r="F18" s="9">
        <v>341.63113834127341</v>
      </c>
      <c r="G18" s="14">
        <v>323.5261289029491</v>
      </c>
      <c r="H18" s="28">
        <f t="shared" si="2"/>
        <v>-5.2995782311383688E-2</v>
      </c>
      <c r="I18" s="34">
        <f t="shared" si="0"/>
        <v>0.10974700647527148</v>
      </c>
      <c r="J18" s="34">
        <f t="shared" si="1"/>
        <v>4.9819868602887014E-2</v>
      </c>
    </row>
    <row r="19" spans="1:10" x14ac:dyDescent="0.2">
      <c r="B19" s="7" t="s">
        <v>39</v>
      </c>
      <c r="C19" s="9">
        <v>336.71974457514705</v>
      </c>
      <c r="D19" s="9">
        <v>405.48283599584846</v>
      </c>
      <c r="E19" s="9">
        <v>419.97035404782667</v>
      </c>
      <c r="F19" s="9">
        <v>413.62086542161938</v>
      </c>
      <c r="G19" s="14">
        <v>451.31906464102701</v>
      </c>
      <c r="H19" s="28">
        <f t="shared" si="2"/>
        <v>9.1141918532036348E-2</v>
      </c>
      <c r="I19" s="34">
        <f t="shared" si="0"/>
        <v>0.15309711298289133</v>
      </c>
      <c r="J19" s="34">
        <f t="shared" si="1"/>
        <v>6.949873438240517E-2</v>
      </c>
    </row>
    <row r="20" spans="1:10" x14ac:dyDescent="0.2">
      <c r="B20" s="23" t="s">
        <v>6</v>
      </c>
      <c r="C20" s="25">
        <f>SUM(C6:C19)</f>
        <v>2410.8061161360365</v>
      </c>
      <c r="D20" s="25">
        <f>SUM(D6:D19)</f>
        <v>2572.1048683725198</v>
      </c>
      <c r="E20" s="25">
        <f>SUM(E6:E19)</f>
        <v>2640.5601420291196</v>
      </c>
      <c r="F20" s="25">
        <f>SUM(F6:F19)</f>
        <v>2804.8664411806126</v>
      </c>
      <c r="G20" s="26">
        <f>SUM(G6:G19)</f>
        <v>2947.9266842312181</v>
      </c>
      <c r="H20" s="31">
        <f t="shared" si="2"/>
        <v>5.1004297727056613E-2</v>
      </c>
      <c r="I20" s="36">
        <f t="shared" si="0"/>
        <v>1</v>
      </c>
      <c r="J20" s="37">
        <f t="shared" si="1"/>
        <v>0.45395195917359782</v>
      </c>
    </row>
    <row r="21" spans="1:10" x14ac:dyDescent="0.2">
      <c r="A21" s="22"/>
      <c r="B21" s="8" t="s">
        <v>8</v>
      </c>
      <c r="C21" s="16">
        <v>5348.8688847083258</v>
      </c>
      <c r="D21" s="16">
        <v>5806.2624886364956</v>
      </c>
      <c r="E21" s="16">
        <v>5963.9992726009214</v>
      </c>
      <c r="F21" s="16">
        <v>6233.3527079239666</v>
      </c>
      <c r="G21" s="17">
        <v>6493.9177475911902</v>
      </c>
      <c r="H21" s="32">
        <f t="shared" si="2"/>
        <v>4.1801748092320734E-2</v>
      </c>
      <c r="I21" s="38"/>
      <c r="J21" s="39">
        <f t="shared" si="1"/>
        <v>1</v>
      </c>
    </row>
    <row r="23" spans="1:10" x14ac:dyDescent="0.2">
      <c r="C23" s="1"/>
      <c r="D23" s="1"/>
      <c r="E23" s="1"/>
      <c r="F23" s="1"/>
      <c r="G23" s="1"/>
    </row>
  </sheetData>
  <sortState ref="A6:A31">
    <sortCondition ref="A6:A31"/>
  </sortState>
  <mergeCells count="6">
    <mergeCell ref="B2:J3"/>
    <mergeCell ref="H4:H5"/>
    <mergeCell ref="I4:I5"/>
    <mergeCell ref="J4:J5"/>
    <mergeCell ref="B4:B5"/>
    <mergeCell ref="C4:G4"/>
  </mergeCells>
  <phoneticPr fontId="4" type="noConversion"/>
  <pageMargins left="0.75" right="0.75" top="1" bottom="1" header="0.5" footer="0.5"/>
  <pageSetup orientation="landscape" horizontalDpi="525" verticalDpi="525" r:id="rId1"/>
  <headerFooter alignWithMargins="0"/>
  <ignoredErrors>
    <ignoredError sqref="C20" evalErro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pane xSplit="2" ySplit="5" topLeftCell="C6" activePane="bottomRight" state="frozen"/>
      <selection activeCell="A29" sqref="A6:A29"/>
      <selection pane="topRight" activeCell="A29" sqref="A6:A29"/>
      <selection pane="bottomLeft" activeCell="A29" sqref="A6:A29"/>
      <selection pane="bottomRight"/>
    </sheetView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  <col min="11" max="12" width="2.7109375" customWidth="1"/>
  </cols>
  <sheetData>
    <row r="2" spans="2:10" ht="22.5" customHeight="1" x14ac:dyDescent="0.2">
      <c r="B2" s="80" t="s">
        <v>22</v>
      </c>
      <c r="C2" s="81"/>
      <c r="D2" s="81"/>
      <c r="E2" s="81"/>
      <c r="F2" s="81"/>
      <c r="G2" s="81"/>
      <c r="H2" s="81"/>
      <c r="I2" s="81"/>
      <c r="J2" s="81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5">
        <v>2011</v>
      </c>
      <c r="D5" s="55">
        <v>2012</v>
      </c>
      <c r="E5" s="55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107</v>
      </c>
      <c r="C6" s="40">
        <v>297.41819702752196</v>
      </c>
      <c r="D6" s="40">
        <v>331.41873987285169</v>
      </c>
      <c r="E6" s="40">
        <v>360.82898257032235</v>
      </c>
      <c r="F6" s="40">
        <v>440.47700090488615</v>
      </c>
      <c r="G6" s="41">
        <v>398.51389962304404</v>
      </c>
      <c r="H6" s="27">
        <f>G6/F6-1</f>
        <v>-9.5267406006751654E-2</v>
      </c>
      <c r="I6" s="33">
        <f t="shared" ref="I6:I29" si="0">G6/G$30</f>
        <v>3.5599587422043086E-3</v>
      </c>
      <c r="J6" s="33">
        <f t="shared" ref="J6:J29" si="1">G6/G$31</f>
        <v>1.5878736886089606E-4</v>
      </c>
    </row>
    <row r="7" spans="2:10" x14ac:dyDescent="0.2">
      <c r="B7" s="7" t="s">
        <v>108</v>
      </c>
      <c r="C7" s="42">
        <v>484.12485875766168</v>
      </c>
      <c r="D7" s="42">
        <v>518.19377860847715</v>
      </c>
      <c r="E7" s="42">
        <v>568.31939751077527</v>
      </c>
      <c r="F7" s="42">
        <v>557.65279676706143</v>
      </c>
      <c r="G7" s="43">
        <v>540.20103696653132</v>
      </c>
      <c r="H7" s="28">
        <f t="shared" ref="H7:H29" si="2">G7/F7-1</f>
        <v>-3.1295027841167555E-2</v>
      </c>
      <c r="I7" s="34">
        <f t="shared" si="0"/>
        <v>4.8256620557423418E-3</v>
      </c>
      <c r="J7" s="34">
        <f t="shared" si="1"/>
        <v>2.1524243294143583E-4</v>
      </c>
    </row>
    <row r="8" spans="2:10" x14ac:dyDescent="0.2">
      <c r="B8" s="18" t="s">
        <v>109</v>
      </c>
      <c r="C8" s="44">
        <v>369.37346775794447</v>
      </c>
      <c r="D8" s="44">
        <v>384.81566278807264</v>
      </c>
      <c r="E8" s="44">
        <v>419.78556328359906</v>
      </c>
      <c r="F8" s="44">
        <v>452.17203418157021</v>
      </c>
      <c r="G8" s="45">
        <v>565.74866246479485</v>
      </c>
      <c r="H8" s="29">
        <f t="shared" si="2"/>
        <v>0.25118012547767998</v>
      </c>
      <c r="I8" s="35">
        <f t="shared" si="0"/>
        <v>5.0538811788924595E-3</v>
      </c>
      <c r="J8" s="35">
        <f t="shared" si="1"/>
        <v>2.2542185262378568E-4</v>
      </c>
    </row>
    <row r="9" spans="2:10" x14ac:dyDescent="0.2">
      <c r="B9" s="18" t="s">
        <v>110</v>
      </c>
      <c r="C9" s="44">
        <v>24149.293949276369</v>
      </c>
      <c r="D9" s="44">
        <v>26400.991393228083</v>
      </c>
      <c r="E9" s="44">
        <v>25892.10434754676</v>
      </c>
      <c r="F9" s="44">
        <v>27756.507260685277</v>
      </c>
      <c r="G9" s="45">
        <v>28107.817968112409</v>
      </c>
      <c r="H9" s="29">
        <f t="shared" si="2"/>
        <v>1.2656877327095639E-2</v>
      </c>
      <c r="I9" s="35">
        <f t="shared" si="0"/>
        <v>0.251089541405002</v>
      </c>
      <c r="J9" s="35">
        <f t="shared" si="1"/>
        <v>1.1199525195480797E-2</v>
      </c>
    </row>
    <row r="10" spans="2:10" x14ac:dyDescent="0.2">
      <c r="B10" s="7" t="s">
        <v>111</v>
      </c>
      <c r="C10" s="42">
        <v>29867.227360755944</v>
      </c>
      <c r="D10" s="42">
        <v>39149.133959906198</v>
      </c>
      <c r="E10" s="42">
        <v>36166.434207090009</v>
      </c>
      <c r="F10" s="42">
        <v>35502.669800741824</v>
      </c>
      <c r="G10" s="43">
        <v>37024.968957479316</v>
      </c>
      <c r="H10" s="28">
        <f t="shared" si="2"/>
        <v>4.2878441685692215E-2</v>
      </c>
      <c r="I10" s="34">
        <f t="shared" si="0"/>
        <v>0.33074721369743632</v>
      </c>
      <c r="J10" s="34">
        <f t="shared" si="1"/>
        <v>1.4752552943512276E-2</v>
      </c>
    </row>
    <row r="11" spans="2:10" x14ac:dyDescent="0.2">
      <c r="B11" s="7" t="s">
        <v>112</v>
      </c>
      <c r="C11" s="42">
        <v>4241.5790779188019</v>
      </c>
      <c r="D11" s="42">
        <v>4538.9716298775311</v>
      </c>
      <c r="E11" s="42">
        <v>5372.9281143006037</v>
      </c>
      <c r="F11" s="42">
        <v>4490.9582771458863</v>
      </c>
      <c r="G11" s="43">
        <v>4338.0299241457951</v>
      </c>
      <c r="H11" s="28">
        <f t="shared" si="2"/>
        <v>-3.4052499168903627E-2</v>
      </c>
      <c r="I11" s="34">
        <f t="shared" si="0"/>
        <v>3.8751992256768238E-2</v>
      </c>
      <c r="J11" s="34">
        <f t="shared" si="1"/>
        <v>1.7284826409982314E-3</v>
      </c>
    </row>
    <row r="12" spans="2:10" x14ac:dyDescent="0.2">
      <c r="B12" s="18" t="s">
        <v>113</v>
      </c>
      <c r="C12" s="44">
        <v>1333.9590203094797</v>
      </c>
      <c r="D12" s="44">
        <v>1408.879288434304</v>
      </c>
      <c r="E12" s="44">
        <v>1405.1095554608694</v>
      </c>
      <c r="F12" s="44">
        <v>1445.8175662558938</v>
      </c>
      <c r="G12" s="45">
        <v>1361.8382579054073</v>
      </c>
      <c r="H12" s="29">
        <f t="shared" si="2"/>
        <v>-5.8084304901592998E-2</v>
      </c>
      <c r="I12" s="35">
        <f t="shared" si="0"/>
        <v>1.2165417608481078E-2</v>
      </c>
      <c r="J12" s="35">
        <f t="shared" si="1"/>
        <v>5.4262276420333363E-4</v>
      </c>
    </row>
    <row r="13" spans="2:10" x14ac:dyDescent="0.2">
      <c r="B13" s="18" t="s">
        <v>114</v>
      </c>
      <c r="C13" s="44">
        <v>357.31869255355338</v>
      </c>
      <c r="D13" s="44">
        <v>379.22912421436399</v>
      </c>
      <c r="E13" s="44">
        <v>397.57527581967548</v>
      </c>
      <c r="F13" s="44">
        <v>364.13147133931693</v>
      </c>
      <c r="G13" s="45">
        <v>325.81654574262075</v>
      </c>
      <c r="H13" s="29">
        <f t="shared" si="2"/>
        <v>-0.1052227797168136</v>
      </c>
      <c r="I13" s="35">
        <f t="shared" si="0"/>
        <v>2.9105470636492247E-3</v>
      </c>
      <c r="J13" s="35">
        <f t="shared" si="1"/>
        <v>1.2982119840425493E-4</v>
      </c>
    </row>
    <row r="14" spans="2:10" x14ac:dyDescent="0.2">
      <c r="B14" s="7" t="s">
        <v>115</v>
      </c>
      <c r="C14" s="42">
        <v>424.21397307289078</v>
      </c>
      <c r="D14" s="42">
        <v>528.76286287885898</v>
      </c>
      <c r="E14" s="42">
        <v>642.77970773579148</v>
      </c>
      <c r="F14" s="42">
        <v>743.41183894772348</v>
      </c>
      <c r="G14" s="43">
        <v>684.09452807594448</v>
      </c>
      <c r="H14" s="28">
        <f t="shared" si="2"/>
        <v>-7.9790645997433685E-2</v>
      </c>
      <c r="I14" s="34">
        <f t="shared" si="0"/>
        <v>6.1110749161364143E-3</v>
      </c>
      <c r="J14" s="34">
        <f t="shared" si="1"/>
        <v>2.7257661594254297E-4</v>
      </c>
    </row>
    <row r="15" spans="2:10" x14ac:dyDescent="0.2">
      <c r="B15" s="7" t="s">
        <v>116</v>
      </c>
      <c r="C15" s="42">
        <v>702.09795914209371</v>
      </c>
      <c r="D15" s="42">
        <v>740.57782754679749</v>
      </c>
      <c r="E15" s="42">
        <v>776.02625215964656</v>
      </c>
      <c r="F15" s="42">
        <v>821.21504297311253</v>
      </c>
      <c r="G15" s="43">
        <v>835.27352428438269</v>
      </c>
      <c r="H15" s="28">
        <f t="shared" si="2"/>
        <v>1.7119122977062196E-2</v>
      </c>
      <c r="I15" s="34">
        <f t="shared" si="0"/>
        <v>7.4615698165626703E-3</v>
      </c>
      <c r="J15" s="34">
        <f t="shared" si="1"/>
        <v>3.3281369941108954E-4</v>
      </c>
    </row>
    <row r="16" spans="2:10" x14ac:dyDescent="0.2">
      <c r="B16" s="18" t="s">
        <v>117</v>
      </c>
      <c r="C16" s="44">
        <v>293.25325862867282</v>
      </c>
      <c r="D16" s="44">
        <v>322.13321040581133</v>
      </c>
      <c r="E16" s="44">
        <v>349.16923379834469</v>
      </c>
      <c r="F16" s="44">
        <v>347.65529744507455</v>
      </c>
      <c r="G16" s="45">
        <v>315.92324753107948</v>
      </c>
      <c r="H16" s="29">
        <f t="shared" si="2"/>
        <v>-9.1274461074502544E-2</v>
      </c>
      <c r="I16" s="35">
        <f t="shared" si="0"/>
        <v>2.822169384750885E-3</v>
      </c>
      <c r="J16" s="35">
        <f t="shared" si="1"/>
        <v>1.2587922600667281E-4</v>
      </c>
    </row>
    <row r="17" spans="1:10" x14ac:dyDescent="0.2">
      <c r="B17" s="18" t="s">
        <v>118</v>
      </c>
      <c r="C17" s="44">
        <v>498.57724893261422</v>
      </c>
      <c r="D17" s="44">
        <v>612.06750629598218</v>
      </c>
      <c r="E17" s="44">
        <v>705.33070065884328</v>
      </c>
      <c r="F17" s="44">
        <v>730.02165476527523</v>
      </c>
      <c r="G17" s="45">
        <v>743.51597896336057</v>
      </c>
      <c r="H17" s="29">
        <f t="shared" si="2"/>
        <v>1.848482727875278E-2</v>
      </c>
      <c r="I17" s="35">
        <f t="shared" si="0"/>
        <v>6.6418918180342294E-3</v>
      </c>
      <c r="J17" s="35">
        <f t="shared" si="1"/>
        <v>2.962530193232901E-4</v>
      </c>
    </row>
    <row r="18" spans="1:10" x14ac:dyDescent="0.2">
      <c r="B18" s="7" t="s">
        <v>119</v>
      </c>
      <c r="C18" s="42">
        <v>677.41124451901487</v>
      </c>
      <c r="D18" s="42">
        <v>800.39548925392376</v>
      </c>
      <c r="E18" s="42">
        <v>829.5229392706982</v>
      </c>
      <c r="F18" s="42">
        <v>873.70456245958337</v>
      </c>
      <c r="G18" s="43">
        <v>902.68299418517688</v>
      </c>
      <c r="H18" s="28">
        <f t="shared" si="2"/>
        <v>3.3167311893182561E-2</v>
      </c>
      <c r="I18" s="34">
        <f t="shared" si="0"/>
        <v>8.0637443753614566E-3</v>
      </c>
      <c r="J18" s="34">
        <f t="shared" si="1"/>
        <v>3.596729190568274E-4</v>
      </c>
    </row>
    <row r="19" spans="1:10" x14ac:dyDescent="0.2">
      <c r="B19" s="7" t="s">
        <v>120</v>
      </c>
      <c r="C19" s="42">
        <v>511.41350505155344</v>
      </c>
      <c r="D19" s="42">
        <v>461.31458952416352</v>
      </c>
      <c r="E19" s="42">
        <v>500.5930567889788</v>
      </c>
      <c r="F19" s="42">
        <v>520.83026067674405</v>
      </c>
      <c r="G19" s="43">
        <v>483.83699595681145</v>
      </c>
      <c r="H19" s="28">
        <f t="shared" si="2"/>
        <v>-7.1027487288978119E-2</v>
      </c>
      <c r="I19" s="34">
        <f t="shared" si="0"/>
        <v>4.3221572577207086E-3</v>
      </c>
      <c r="J19" s="34">
        <f t="shared" si="1"/>
        <v>1.927842507330692E-4</v>
      </c>
    </row>
    <row r="20" spans="1:10" x14ac:dyDescent="0.2">
      <c r="B20" s="18" t="s">
        <v>121</v>
      </c>
      <c r="C20" s="44">
        <v>1298.7783471119278</v>
      </c>
      <c r="D20" s="44">
        <v>1234.70395045332</v>
      </c>
      <c r="E20" s="44">
        <v>1169.626009403733</v>
      </c>
      <c r="F20" s="44">
        <v>1154.659027806619</v>
      </c>
      <c r="G20" s="45">
        <v>1159.5319146301981</v>
      </c>
      <c r="H20" s="29">
        <f t="shared" si="2"/>
        <v>4.220195491681844E-3</v>
      </c>
      <c r="I20" s="35">
        <f t="shared" si="0"/>
        <v>1.0358197744814569E-2</v>
      </c>
      <c r="J20" s="35">
        <f t="shared" si="1"/>
        <v>4.6201405273072095E-4</v>
      </c>
    </row>
    <row r="21" spans="1:10" x14ac:dyDescent="0.2">
      <c r="B21" s="18" t="s">
        <v>122</v>
      </c>
      <c r="C21" s="44">
        <v>850.38329233728678</v>
      </c>
      <c r="D21" s="44">
        <v>915.73644766164261</v>
      </c>
      <c r="E21" s="44">
        <v>927.91442976594976</v>
      </c>
      <c r="F21" s="44">
        <v>917.17915901820004</v>
      </c>
      <c r="G21" s="45">
        <v>848.75470944285405</v>
      </c>
      <c r="H21" s="29">
        <f t="shared" si="2"/>
        <v>-7.4603144764640472E-2</v>
      </c>
      <c r="I21" s="35">
        <f t="shared" si="0"/>
        <v>7.5819983963576823E-3</v>
      </c>
      <c r="J21" s="35">
        <f t="shared" si="1"/>
        <v>3.3818526091111521E-4</v>
      </c>
    </row>
    <row r="22" spans="1:10" x14ac:dyDescent="0.2">
      <c r="B22" s="7" t="s">
        <v>123</v>
      </c>
      <c r="C22" s="42">
        <v>707.884709143706</v>
      </c>
      <c r="D22" s="42">
        <v>759.80413705743513</v>
      </c>
      <c r="E22" s="42">
        <v>791.77892851693275</v>
      </c>
      <c r="F22" s="42">
        <v>815.99326188973498</v>
      </c>
      <c r="G22" s="43">
        <v>714.77107427742044</v>
      </c>
      <c r="H22" s="28">
        <f t="shared" si="2"/>
        <v>-0.12404782286792049</v>
      </c>
      <c r="I22" s="34">
        <f t="shared" si="0"/>
        <v>6.38511112650167E-3</v>
      </c>
      <c r="J22" s="34">
        <f t="shared" si="1"/>
        <v>2.8479964771553666E-4</v>
      </c>
    </row>
    <row r="23" spans="1:10" x14ac:dyDescent="0.2">
      <c r="B23" s="7" t="s">
        <v>124</v>
      </c>
      <c r="C23" s="42">
        <v>1686.5375041045236</v>
      </c>
      <c r="D23" s="42">
        <v>1884.1158275859532</v>
      </c>
      <c r="E23" s="42">
        <v>2043.6026936038706</v>
      </c>
      <c r="F23" s="42">
        <v>2312.42428600523</v>
      </c>
      <c r="G23" s="43">
        <v>2387.3064930198361</v>
      </c>
      <c r="H23" s="28">
        <f t="shared" si="2"/>
        <v>3.2382555168527061E-2</v>
      </c>
      <c r="I23" s="34">
        <f t="shared" si="0"/>
        <v>2.1326013040413504E-2</v>
      </c>
      <c r="J23" s="34">
        <f t="shared" si="1"/>
        <v>9.5121931016639734E-4</v>
      </c>
    </row>
    <row r="24" spans="1:10" x14ac:dyDescent="0.2">
      <c r="B24" s="18" t="s">
        <v>125</v>
      </c>
      <c r="C24" s="44">
        <v>553.3105469664066</v>
      </c>
      <c r="D24" s="44">
        <v>609.03041699183188</v>
      </c>
      <c r="E24" s="44">
        <v>514.54421921475011</v>
      </c>
      <c r="F24" s="44">
        <v>493.55746677496518</v>
      </c>
      <c r="G24" s="45">
        <v>480.55012927316631</v>
      </c>
      <c r="H24" s="29">
        <f t="shared" si="2"/>
        <v>-2.6354251282616037E-2</v>
      </c>
      <c r="I24" s="35">
        <f t="shared" si="0"/>
        <v>4.2927953965761646E-3</v>
      </c>
      <c r="J24" s="35">
        <f t="shared" si="1"/>
        <v>1.9147460278104986E-4</v>
      </c>
    </row>
    <row r="25" spans="1:10" x14ac:dyDescent="0.2">
      <c r="B25" s="18" t="s">
        <v>126</v>
      </c>
      <c r="C25" s="44">
        <v>3023.9471810210439</v>
      </c>
      <c r="D25" s="44">
        <v>3144.261693955274</v>
      </c>
      <c r="E25" s="44">
        <v>3041.5323050625084</v>
      </c>
      <c r="F25" s="44">
        <v>3130.9439939419362</v>
      </c>
      <c r="G25" s="45">
        <v>3421.3154763606794</v>
      </c>
      <c r="H25" s="29">
        <f t="shared" si="2"/>
        <v>9.2742470954633172E-2</v>
      </c>
      <c r="I25" s="35">
        <f t="shared" si="0"/>
        <v>3.0562903706570759E-2</v>
      </c>
      <c r="J25" s="35">
        <f t="shared" si="1"/>
        <v>1.3632189066636045E-3</v>
      </c>
    </row>
    <row r="26" spans="1:10" x14ac:dyDescent="0.2">
      <c r="B26" s="7" t="s">
        <v>127</v>
      </c>
      <c r="C26" s="42">
        <v>20104.966016338745</v>
      </c>
      <c r="D26" s="42">
        <v>20403.616526493708</v>
      </c>
      <c r="E26" s="42">
        <v>23232.568429148418</v>
      </c>
      <c r="F26" s="42">
        <v>24254.624905563807</v>
      </c>
      <c r="G26" s="43">
        <v>23344.690201156554</v>
      </c>
      <c r="H26" s="28">
        <f t="shared" si="2"/>
        <v>-3.751592564099071E-2</v>
      </c>
      <c r="I26" s="34">
        <f t="shared" si="0"/>
        <v>0.2085401137683503</v>
      </c>
      <c r="J26" s="34">
        <f t="shared" si="1"/>
        <v>9.3016628464420159E-3</v>
      </c>
    </row>
    <row r="27" spans="1:10" x14ac:dyDescent="0.2">
      <c r="B27" s="7" t="s">
        <v>128</v>
      </c>
      <c r="C27" s="42">
        <v>36406.032239082429</v>
      </c>
      <c r="D27" s="42">
        <v>354.60114724204448</v>
      </c>
      <c r="E27" s="42">
        <v>352.51084151525799</v>
      </c>
      <c r="F27" s="42">
        <v>362.99736237660227</v>
      </c>
      <c r="G27" s="43">
        <v>400.29530942351056</v>
      </c>
      <c r="H27" s="28">
        <f t="shared" si="2"/>
        <v>0.10274991201785211</v>
      </c>
      <c r="I27" s="34">
        <f t="shared" si="0"/>
        <v>3.5758722282799959E-3</v>
      </c>
      <c r="J27" s="34">
        <f t="shared" si="1"/>
        <v>1.5949716938566232E-4</v>
      </c>
    </row>
    <row r="28" spans="1:10" x14ac:dyDescent="0.2">
      <c r="B28" s="18" t="s">
        <v>129</v>
      </c>
      <c r="C28" s="44">
        <v>1638.3605024910844</v>
      </c>
      <c r="D28" s="44">
        <v>1876.9351887455043</v>
      </c>
      <c r="E28" s="44">
        <v>2597.600170824272</v>
      </c>
      <c r="F28" s="44">
        <v>2439.7174532806475</v>
      </c>
      <c r="G28" s="45">
        <v>2059.8235538580889</v>
      </c>
      <c r="H28" s="29">
        <f t="shared" si="2"/>
        <v>-0.15571225221663343</v>
      </c>
      <c r="I28" s="35">
        <f t="shared" si="0"/>
        <v>1.8400579941858137E-2</v>
      </c>
      <c r="J28" s="35">
        <f t="shared" si="1"/>
        <v>8.2073413937181806E-4</v>
      </c>
    </row>
    <row r="29" spans="1:10" x14ac:dyDescent="0.2">
      <c r="B29" s="18" t="s">
        <v>130</v>
      </c>
      <c r="C29" s="44">
        <v>566.19945595658044</v>
      </c>
      <c r="D29" s="44">
        <v>556.50806736018637</v>
      </c>
      <c r="E29" s="44">
        <v>560.92609044945436</v>
      </c>
      <c r="F29" s="44">
        <v>502.37764905496596</v>
      </c>
      <c r="G29" s="45">
        <v>498.10259496776206</v>
      </c>
      <c r="H29" s="29">
        <f t="shared" si="2"/>
        <v>-8.5096422885170275E-3</v>
      </c>
      <c r="I29" s="35">
        <f t="shared" si="0"/>
        <v>4.4495930735350435E-3</v>
      </c>
      <c r="J29" s="35">
        <f t="shared" si="1"/>
        <v>1.9846836095937774E-4</v>
      </c>
    </row>
    <row r="30" spans="1:10" x14ac:dyDescent="0.2">
      <c r="B30" s="23" t="s">
        <v>6</v>
      </c>
      <c r="C30" s="48">
        <f>SUM(C6:C29)</f>
        <v>131043.66160825783</v>
      </c>
      <c r="D30" s="48">
        <f>SUM(D6:D29)</f>
        <v>108316.19846638231</v>
      </c>
      <c r="E30" s="48">
        <f>SUM(E6:E29)</f>
        <v>109619.11145150007</v>
      </c>
      <c r="F30" s="48">
        <f>SUM(F6:F29)</f>
        <v>111431.69943100192</v>
      </c>
      <c r="G30" s="49">
        <f>SUM(G6:G29)</f>
        <v>111943.40397784673</v>
      </c>
      <c r="H30" s="31">
        <f t="shared" ref="H30:H31" si="3">E30/D30-1</f>
        <v>1.2028791663346139E-2</v>
      </c>
      <c r="I30" s="36">
        <f>E30/E$30</f>
        <v>1</v>
      </c>
      <c r="J30" s="37">
        <f>E30/E$31</f>
        <v>4.7172662673613155E-2</v>
      </c>
    </row>
    <row r="31" spans="1:10" x14ac:dyDescent="0.2">
      <c r="A31" s="22"/>
      <c r="B31" s="8" t="s">
        <v>8</v>
      </c>
      <c r="C31" s="46">
        <f>'NE Wages'!C21</f>
        <v>2132607.7766844062</v>
      </c>
      <c r="D31" s="46">
        <f>'NE Wages'!D21</f>
        <v>2245269.5066208406</v>
      </c>
      <c r="E31" s="46">
        <f>'NE Wages'!E21</f>
        <v>2323784.6930531105</v>
      </c>
      <c r="F31" s="46">
        <f>'NE Wages'!F21</f>
        <v>2407861.8618299006</v>
      </c>
      <c r="G31" s="47">
        <f>'NE Wages'!G21</f>
        <v>2509733.0000609672</v>
      </c>
      <c r="H31" s="32">
        <f t="shared" si="3"/>
        <v>3.4969159025562302E-2</v>
      </c>
      <c r="I31" s="38"/>
      <c r="J31" s="39">
        <f>E31/E$31</f>
        <v>1</v>
      </c>
    </row>
  </sheetData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0.85546875" customWidth="1"/>
    <col min="9" max="9" width="8.7109375" bestFit="1" customWidth="1"/>
  </cols>
  <sheetData>
    <row r="2" spans="2:10" ht="22.5" customHeight="1" x14ac:dyDescent="0.2">
      <c r="B2" s="74" t="s">
        <v>19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">
        <v>2011</v>
      </c>
      <c r="D5" s="5">
        <v>2012</v>
      </c>
      <c r="E5" s="5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26</v>
      </c>
      <c r="C6" s="40">
        <v>275.98203621440365</v>
      </c>
      <c r="D6" s="40">
        <v>296.72992071507002</v>
      </c>
      <c r="E6" s="40">
        <v>323.43794161566143</v>
      </c>
      <c r="F6" s="40">
        <v>337.1771106720156</v>
      </c>
      <c r="G6" s="41">
        <v>331.11491485299484</v>
      </c>
      <c r="H6" s="27">
        <f>G6/F6-1</f>
        <v>-1.7979262610496982E-2</v>
      </c>
      <c r="I6" s="33">
        <f t="shared" ref="I6:I20" si="0">G6/G$20</f>
        <v>8.3793275672289277E-3</v>
      </c>
      <c r="J6" s="33">
        <f t="shared" ref="J6:J21" si="1">G6/G$21</f>
        <v>3.862394923410574E-3</v>
      </c>
    </row>
    <row r="7" spans="2:10" x14ac:dyDescent="0.2">
      <c r="B7" s="7" t="s">
        <v>27</v>
      </c>
      <c r="C7" s="42">
        <v>389.62681757577997</v>
      </c>
      <c r="D7" s="42">
        <v>390.16378712886888</v>
      </c>
      <c r="E7" s="42">
        <v>425.91328498344592</v>
      </c>
      <c r="F7" s="42">
        <v>431.00851818220445</v>
      </c>
      <c r="G7" s="43">
        <v>434.30804057148623</v>
      </c>
      <c r="H7" s="28">
        <f t="shared" ref="H7:H21" si="2">G7/F7-1</f>
        <v>7.6553530848941787E-3</v>
      </c>
      <c r="I7" s="34">
        <f t="shared" si="0"/>
        <v>1.0990774422364919E-2</v>
      </c>
      <c r="J7" s="34">
        <f t="shared" si="1"/>
        <v>5.066123861694507E-3</v>
      </c>
    </row>
    <row r="8" spans="2:10" x14ac:dyDescent="0.2">
      <c r="B8" s="18" t="s">
        <v>28</v>
      </c>
      <c r="C8" s="44">
        <v>156.10500057701907</v>
      </c>
      <c r="D8" s="44">
        <v>155.84068682320594</v>
      </c>
      <c r="E8" s="44">
        <v>163.75310537085846</v>
      </c>
      <c r="F8" s="44">
        <v>160.59228953868652</v>
      </c>
      <c r="G8" s="45">
        <v>162.95345039433974</v>
      </c>
      <c r="H8" s="29">
        <f t="shared" si="2"/>
        <v>1.4702828276723867E-2</v>
      </c>
      <c r="I8" s="35">
        <f t="shared" si="0"/>
        <v>4.1237657315152275E-3</v>
      </c>
      <c r="J8" s="35">
        <f t="shared" si="1"/>
        <v>1.9008221959278557E-3</v>
      </c>
    </row>
    <row r="9" spans="2:10" x14ac:dyDescent="0.2">
      <c r="B9" s="18" t="s">
        <v>29</v>
      </c>
      <c r="C9" s="44">
        <v>3213.7402672639214</v>
      </c>
      <c r="D9" s="44">
        <v>3293.8128171079047</v>
      </c>
      <c r="E9" s="44">
        <v>3384.2399422249609</v>
      </c>
      <c r="F9" s="44">
        <v>3494.3397567753645</v>
      </c>
      <c r="G9" s="45">
        <v>3665.7527084709413</v>
      </c>
      <c r="H9" s="29">
        <f t="shared" si="2"/>
        <v>4.9054460535274291E-2</v>
      </c>
      <c r="I9" s="35">
        <f t="shared" si="0"/>
        <v>9.2767016364611335E-2</v>
      </c>
      <c r="J9" s="35">
        <f t="shared" si="1"/>
        <v>4.2760334906576818E-2</v>
      </c>
    </row>
    <row r="10" spans="2:10" x14ac:dyDescent="0.2">
      <c r="B10" s="7" t="s">
        <v>30</v>
      </c>
      <c r="C10" s="42">
        <v>379.20589257920057</v>
      </c>
      <c r="D10" s="42">
        <v>384.03115841511755</v>
      </c>
      <c r="E10" s="42">
        <v>411.88472027321455</v>
      </c>
      <c r="F10" s="42">
        <v>392.00056829085679</v>
      </c>
      <c r="G10" s="43">
        <v>392.22459086533962</v>
      </c>
      <c r="H10" s="28">
        <f t="shared" si="2"/>
        <v>5.7148533090045639E-4</v>
      </c>
      <c r="I10" s="34">
        <f t="shared" si="0"/>
        <v>9.9257936726956878E-3</v>
      </c>
      <c r="J10" s="34">
        <f t="shared" si="1"/>
        <v>4.5752281176088348E-3</v>
      </c>
    </row>
    <row r="11" spans="2:10" x14ac:dyDescent="0.2">
      <c r="B11" s="7" t="s">
        <v>31</v>
      </c>
      <c r="C11" s="42">
        <v>346.87637044193497</v>
      </c>
      <c r="D11" s="42">
        <v>344.2669533895849</v>
      </c>
      <c r="E11" s="42">
        <v>363.04416628608396</v>
      </c>
      <c r="F11" s="42">
        <v>380.71293869041756</v>
      </c>
      <c r="G11" s="43">
        <v>383.64963660312731</v>
      </c>
      <c r="H11" s="28">
        <f t="shared" si="2"/>
        <v>7.713680346172147E-3</v>
      </c>
      <c r="I11" s="34">
        <f t="shared" si="0"/>
        <v>9.7087924220302414E-3</v>
      </c>
      <c r="J11" s="34">
        <f t="shared" si="1"/>
        <v>4.4752028444327505E-3</v>
      </c>
    </row>
    <row r="12" spans="2:10" x14ac:dyDescent="0.2">
      <c r="B12" s="18" t="s">
        <v>32</v>
      </c>
      <c r="C12" s="44">
        <v>101.69095993693315</v>
      </c>
      <c r="D12" s="44">
        <v>98.244061024639436</v>
      </c>
      <c r="E12" s="44">
        <v>96.203850663905612</v>
      </c>
      <c r="F12" s="44">
        <v>103.4467048852523</v>
      </c>
      <c r="G12" s="45">
        <v>98.322152350870766</v>
      </c>
      <c r="H12" s="29">
        <f t="shared" si="2"/>
        <v>-4.953809345658633E-2</v>
      </c>
      <c r="I12" s="35">
        <f t="shared" si="0"/>
        <v>2.4881800387297841E-3</v>
      </c>
      <c r="J12" s="35">
        <f t="shared" si="1"/>
        <v>1.1469099248138852E-3</v>
      </c>
    </row>
    <row r="13" spans="2:10" x14ac:dyDescent="0.2">
      <c r="B13" s="18" t="s">
        <v>33</v>
      </c>
      <c r="C13" s="44">
        <v>19835.989165785522</v>
      </c>
      <c r="D13" s="44">
        <v>20603.504385299522</v>
      </c>
      <c r="E13" s="44">
        <v>21454.879992764116</v>
      </c>
      <c r="F13" s="44">
        <v>22321.364688947124</v>
      </c>
      <c r="G13" s="45">
        <v>22929.074348310263</v>
      </c>
      <c r="H13" s="29">
        <f t="shared" si="2"/>
        <v>2.7225470657000539E-2</v>
      </c>
      <c r="I13" s="35">
        <f t="shared" si="0"/>
        <v>0.58025240229102315</v>
      </c>
      <c r="J13" s="35">
        <f t="shared" si="1"/>
        <v>0.26746345872319188</v>
      </c>
    </row>
    <row r="14" spans="2:10" x14ac:dyDescent="0.2">
      <c r="B14" s="7" t="s">
        <v>34</v>
      </c>
      <c r="C14" s="42">
        <v>683.16746193203437</v>
      </c>
      <c r="D14" s="42">
        <v>692.86681989964598</v>
      </c>
      <c r="E14" s="42">
        <v>724.45533588420722</v>
      </c>
      <c r="F14" s="42">
        <v>769.59108657514594</v>
      </c>
      <c r="G14" s="43">
        <v>826.91646835744041</v>
      </c>
      <c r="H14" s="28">
        <f t="shared" si="2"/>
        <v>7.448810515387505E-2</v>
      </c>
      <c r="I14" s="34">
        <f t="shared" si="0"/>
        <v>2.0926281626967358E-2</v>
      </c>
      <c r="J14" s="34">
        <f t="shared" si="1"/>
        <v>9.6458293667815147E-3</v>
      </c>
    </row>
    <row r="15" spans="2:10" x14ac:dyDescent="0.2">
      <c r="B15" s="7" t="s">
        <v>35</v>
      </c>
      <c r="C15" s="42">
        <v>246.38091523982243</v>
      </c>
      <c r="D15" s="42">
        <v>239.37435173016269</v>
      </c>
      <c r="E15" s="42">
        <v>250.36261480727444</v>
      </c>
      <c r="F15" s="42">
        <v>279.23315532376205</v>
      </c>
      <c r="G15" s="43">
        <v>257.21257667309703</v>
      </c>
      <c r="H15" s="28">
        <f t="shared" si="2"/>
        <v>-7.8860902549816703E-2</v>
      </c>
      <c r="I15" s="34">
        <f t="shared" si="0"/>
        <v>6.5091251939277369E-3</v>
      </c>
      <c r="J15" s="34">
        <f t="shared" si="1"/>
        <v>3.0003376647064909E-3</v>
      </c>
    </row>
    <row r="16" spans="2:10" x14ac:dyDescent="0.2">
      <c r="B16" s="18" t="s">
        <v>36</v>
      </c>
      <c r="C16" s="44">
        <v>183.77824550204818</v>
      </c>
      <c r="D16" s="44">
        <v>189.14666590305418</v>
      </c>
      <c r="E16" s="44">
        <v>178.9978347615795</v>
      </c>
      <c r="F16" s="44">
        <v>170.61860680619372</v>
      </c>
      <c r="G16" s="45">
        <v>161.67947019294155</v>
      </c>
      <c r="H16" s="29">
        <f t="shared" si="2"/>
        <v>-5.2392507362377994E-2</v>
      </c>
      <c r="I16" s="35">
        <f t="shared" si="0"/>
        <v>4.091525874768155E-3</v>
      </c>
      <c r="J16" s="35">
        <f t="shared" si="1"/>
        <v>1.8859614498796431E-3</v>
      </c>
    </row>
    <row r="17" spans="1:10" x14ac:dyDescent="0.2">
      <c r="B17" s="18" t="s">
        <v>37</v>
      </c>
      <c r="C17" s="44">
        <v>66.997670145490758</v>
      </c>
      <c r="D17" s="44">
        <v>67.308767944509668</v>
      </c>
      <c r="E17" s="44">
        <v>71.171566712055224</v>
      </c>
      <c r="F17" s="44">
        <v>127.45931138842542</v>
      </c>
      <c r="G17" s="45">
        <v>122.72958239522733</v>
      </c>
      <c r="H17" s="29">
        <f t="shared" si="2"/>
        <v>-3.7107755735353853E-2</v>
      </c>
      <c r="I17" s="35">
        <f t="shared" si="0"/>
        <v>3.1058443064559548E-3</v>
      </c>
      <c r="J17" s="35">
        <f t="shared" si="1"/>
        <v>1.4316181323516673E-3</v>
      </c>
    </row>
    <row r="18" spans="1:10" x14ac:dyDescent="0.2">
      <c r="B18" s="7" t="s">
        <v>38</v>
      </c>
      <c r="C18" s="42">
        <v>4866.1665993758852</v>
      </c>
      <c r="D18" s="42">
        <v>4797.9937365869455</v>
      </c>
      <c r="E18" s="42">
        <v>4885.2834328732433</v>
      </c>
      <c r="F18" s="42">
        <v>4967.5394484136368</v>
      </c>
      <c r="G18" s="43">
        <v>4682.1761300284297</v>
      </c>
      <c r="H18" s="28">
        <f t="shared" si="2"/>
        <v>-5.7445606894241497E-2</v>
      </c>
      <c r="I18" s="34">
        <f t="shared" si="0"/>
        <v>0.11848903737358667</v>
      </c>
      <c r="J18" s="34">
        <f t="shared" si="1"/>
        <v>5.4616728223085075E-2</v>
      </c>
    </row>
    <row r="19" spans="1:10" x14ac:dyDescent="0.2">
      <c r="B19" s="7" t="s">
        <v>39</v>
      </c>
      <c r="C19" s="42">
        <v>4141.2597882968757</v>
      </c>
      <c r="D19" s="42">
        <v>4811.8999649820535</v>
      </c>
      <c r="E19" s="42">
        <v>4993.8688126958095</v>
      </c>
      <c r="F19" s="42">
        <v>4859.9767310448078</v>
      </c>
      <c r="G19" s="43">
        <v>5067.5764428532275</v>
      </c>
      <c r="H19" s="28">
        <f t="shared" si="2"/>
        <v>4.2716194602806068E-2</v>
      </c>
      <c r="I19" s="34">
        <f t="shared" si="0"/>
        <v>0.12824213311409488</v>
      </c>
      <c r="J19" s="34">
        <f t="shared" si="1"/>
        <v>5.9112352385458512E-2</v>
      </c>
    </row>
    <row r="20" spans="1:10" x14ac:dyDescent="0.2">
      <c r="B20" s="23" t="s">
        <v>6</v>
      </c>
      <c r="C20" s="48">
        <f>SUM(C6:C19)</f>
        <v>34886.967190866868</v>
      </c>
      <c r="D20" s="48">
        <f>SUM(D6:D19)</f>
        <v>36365.184076950281</v>
      </c>
      <c r="E20" s="48">
        <f>SUM(E6:E19)</f>
        <v>37727.496601916413</v>
      </c>
      <c r="F20" s="48">
        <f>SUM(F6:F19)</f>
        <v>38795.060915533897</v>
      </c>
      <c r="G20" s="49">
        <f>SUM(G6:G19)</f>
        <v>39515.690512919726</v>
      </c>
      <c r="H20" s="31">
        <f t="shared" si="2"/>
        <v>1.8575292327928317E-2</v>
      </c>
      <c r="I20" s="36">
        <f t="shared" si="0"/>
        <v>1</v>
      </c>
      <c r="J20" s="37">
        <f t="shared" si="1"/>
        <v>0.46094330271992001</v>
      </c>
    </row>
    <row r="21" spans="1:10" x14ac:dyDescent="0.2">
      <c r="A21" s="22"/>
      <c r="B21" s="8" t="s">
        <v>8</v>
      </c>
      <c r="C21" s="46">
        <v>77125.886122430325</v>
      </c>
      <c r="D21" s="46">
        <v>80035.118878454014</v>
      </c>
      <c r="E21" s="46">
        <v>83390.381163577389</v>
      </c>
      <c r="F21" s="46">
        <v>84502.015535159167</v>
      </c>
      <c r="G21" s="47">
        <v>85727.876464950808</v>
      </c>
      <c r="H21" s="32">
        <f t="shared" si="2"/>
        <v>1.4506883913101287E-2</v>
      </c>
      <c r="I21" s="38"/>
      <c r="J21" s="39">
        <f t="shared" si="1"/>
        <v>1</v>
      </c>
    </row>
    <row r="23" spans="1:10" x14ac:dyDescent="0.2">
      <c r="C23" s="54"/>
      <c r="D23" s="54"/>
      <c r="E23" s="54"/>
      <c r="F23" s="54"/>
      <c r="G23" s="54"/>
    </row>
  </sheetData>
  <sortState ref="A6:A31">
    <sortCondition ref="A6:A31"/>
  </sortState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2" max="2" width="23.42578125" customWidth="1"/>
    <col min="3" max="5" width="12.85546875" bestFit="1" customWidth="1"/>
    <col min="6" max="7" width="12.85546875" customWidth="1"/>
    <col min="8" max="8" width="10.85546875" customWidth="1"/>
    <col min="9" max="9" width="8.7109375" bestFit="1" customWidth="1"/>
    <col min="11" max="12" width="3" customWidth="1"/>
  </cols>
  <sheetData>
    <row r="2" spans="2:10" ht="22.5" customHeight="1" x14ac:dyDescent="0.2">
      <c r="B2" s="74" t="s">
        <v>19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2">
        <v>2011</v>
      </c>
      <c r="D5" s="52">
        <v>2012</v>
      </c>
      <c r="E5" s="52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26</v>
      </c>
      <c r="C6" s="40">
        <v>5787.8051584232107</v>
      </c>
      <c r="D6" s="40">
        <v>6155.2429602284665</v>
      </c>
      <c r="E6" s="40">
        <v>6460.8792846215174</v>
      </c>
      <c r="F6" s="40">
        <v>7168.0263696529555</v>
      </c>
      <c r="G6" s="41">
        <v>7096.7733143108499</v>
      </c>
      <c r="H6" s="27">
        <f>G6/F6-1</f>
        <v>-9.9404008394510246E-3</v>
      </c>
      <c r="I6" s="33">
        <f t="shared" ref="I6:I20" si="0">G6/G$20</f>
        <v>5.4632135053693225E-3</v>
      </c>
      <c r="J6" s="33">
        <f t="shared" ref="J6:J21" si="1">G6/G$21</f>
        <v>2.8277005219831961E-3</v>
      </c>
    </row>
    <row r="7" spans="2:10" x14ac:dyDescent="0.2">
      <c r="B7" s="7" t="s">
        <v>27</v>
      </c>
      <c r="C7" s="42">
        <v>12823.614842428355</v>
      </c>
      <c r="D7" s="42">
        <v>13087.675515535222</v>
      </c>
      <c r="E7" s="42">
        <v>14289.132585947244</v>
      </c>
      <c r="F7" s="42">
        <v>15100.48785951506</v>
      </c>
      <c r="G7" s="43">
        <v>15790.965657835044</v>
      </c>
      <c r="H7" s="28">
        <f t="shared" ref="H7:H21" si="2">G7/F7-1</f>
        <v>4.5725529184469593E-2</v>
      </c>
      <c r="I7" s="34">
        <f t="shared" si="0"/>
        <v>1.2156146606901307E-2</v>
      </c>
      <c r="J7" s="34">
        <f t="shared" si="1"/>
        <v>6.2918906742077526E-3</v>
      </c>
    </row>
    <row r="8" spans="2:10" x14ac:dyDescent="0.2">
      <c r="B8" s="18" t="s">
        <v>28</v>
      </c>
      <c r="C8" s="44">
        <v>5538.9499763787144</v>
      </c>
      <c r="D8" s="44">
        <v>5313.4124393400207</v>
      </c>
      <c r="E8" s="44">
        <v>5633.7725230665274</v>
      </c>
      <c r="F8" s="44">
        <v>5639.0615504627285</v>
      </c>
      <c r="G8" s="45">
        <v>6084.4376787650363</v>
      </c>
      <c r="H8" s="29">
        <f t="shared" si="2"/>
        <v>7.8980540346427208E-2</v>
      </c>
      <c r="I8" s="35">
        <f t="shared" si="0"/>
        <v>4.6839007851887443E-3</v>
      </c>
      <c r="J8" s="35">
        <f t="shared" si="1"/>
        <v>2.4243366440243768E-3</v>
      </c>
    </row>
    <row r="9" spans="2:10" x14ac:dyDescent="0.2">
      <c r="B9" s="18" t="s">
        <v>29</v>
      </c>
      <c r="C9" s="44">
        <v>74915.185201147266</v>
      </c>
      <c r="D9" s="44">
        <v>79943.143959419831</v>
      </c>
      <c r="E9" s="44">
        <v>82765.519859506807</v>
      </c>
      <c r="F9" s="44">
        <v>86463.341738303032</v>
      </c>
      <c r="G9" s="45">
        <v>93046.14261503813</v>
      </c>
      <c r="H9" s="29">
        <f t="shared" si="2"/>
        <v>7.6134009447138107E-2</v>
      </c>
      <c r="I9" s="35">
        <f t="shared" si="0"/>
        <v>7.1628459927264715E-2</v>
      </c>
      <c r="J9" s="35">
        <f t="shared" si="1"/>
        <v>3.7074120080812512E-2</v>
      </c>
    </row>
    <row r="10" spans="2:10" x14ac:dyDescent="0.2">
      <c r="B10" s="7" t="s">
        <v>30</v>
      </c>
      <c r="C10" s="42">
        <v>7234.1169555828319</v>
      </c>
      <c r="D10" s="42">
        <v>8282.7893704402686</v>
      </c>
      <c r="E10" s="42">
        <v>9012.8779510906461</v>
      </c>
      <c r="F10" s="42">
        <v>8803.8727545262827</v>
      </c>
      <c r="G10" s="43">
        <v>9012.8095713575785</v>
      </c>
      <c r="H10" s="28">
        <f t="shared" si="2"/>
        <v>2.3732375814254691E-2</v>
      </c>
      <c r="I10" s="34">
        <f t="shared" si="0"/>
        <v>6.9382099146764256E-3</v>
      </c>
      <c r="J10" s="34">
        <f t="shared" si="1"/>
        <v>3.5911427913402089E-3</v>
      </c>
    </row>
    <row r="11" spans="2:10" x14ac:dyDescent="0.2">
      <c r="B11" s="7" t="s">
        <v>31</v>
      </c>
      <c r="C11" s="42">
        <v>10264.993848382857</v>
      </c>
      <c r="D11" s="42">
        <v>10289.187445899073</v>
      </c>
      <c r="E11" s="42">
        <v>10832.141669349101</v>
      </c>
      <c r="F11" s="42">
        <v>11330.684798368044</v>
      </c>
      <c r="G11" s="43">
        <v>11871.302409465485</v>
      </c>
      <c r="H11" s="28">
        <f t="shared" si="2"/>
        <v>4.7712704105519421E-2</v>
      </c>
      <c r="I11" s="34">
        <f t="shared" si="0"/>
        <v>9.1387249919526511E-3</v>
      </c>
      <c r="J11" s="34">
        <f t="shared" si="1"/>
        <v>4.7301057160969327E-3</v>
      </c>
    </row>
    <row r="12" spans="2:10" x14ac:dyDescent="0.2">
      <c r="B12" s="18" t="s">
        <v>32</v>
      </c>
      <c r="C12" s="44">
        <v>2206.1744481682358</v>
      </c>
      <c r="D12" s="44">
        <v>2274.4390670769758</v>
      </c>
      <c r="E12" s="44">
        <v>2328.5806973189647</v>
      </c>
      <c r="F12" s="44">
        <v>2507.5139821416301</v>
      </c>
      <c r="G12" s="45">
        <v>2379.3330896809025</v>
      </c>
      <c r="H12" s="29">
        <f t="shared" si="2"/>
        <v>-5.111871493982667E-2</v>
      </c>
      <c r="I12" s="35">
        <f t="shared" si="0"/>
        <v>1.8316499757860881E-3</v>
      </c>
      <c r="J12" s="35">
        <f t="shared" si="1"/>
        <v>9.4804231749875511E-4</v>
      </c>
    </row>
    <row r="13" spans="2:10" x14ac:dyDescent="0.2">
      <c r="B13" s="18" t="s">
        <v>33</v>
      </c>
      <c r="C13" s="44">
        <v>660443.96542360098</v>
      </c>
      <c r="D13" s="44">
        <v>703107.48428656219</v>
      </c>
      <c r="E13" s="44">
        <v>725984.10975669685</v>
      </c>
      <c r="F13" s="44">
        <v>772048.80925777263</v>
      </c>
      <c r="G13" s="45">
        <v>812746.77502689057</v>
      </c>
      <c r="H13" s="29">
        <f t="shared" si="2"/>
        <v>5.271423941219977E-2</v>
      </c>
      <c r="I13" s="35">
        <f t="shared" si="0"/>
        <v>0.62566591338326394</v>
      </c>
      <c r="J13" s="35">
        <f t="shared" si="1"/>
        <v>0.32383794411881545</v>
      </c>
    </row>
    <row r="14" spans="2:10" x14ac:dyDescent="0.2">
      <c r="B14" s="7" t="s">
        <v>34</v>
      </c>
      <c r="C14" s="42">
        <v>20855.681534479103</v>
      </c>
      <c r="D14" s="42">
        <v>21254.989633826433</v>
      </c>
      <c r="E14" s="42">
        <v>22003.106999975822</v>
      </c>
      <c r="F14" s="42">
        <v>23218.406241324716</v>
      </c>
      <c r="G14" s="43">
        <v>24125.335430519463</v>
      </c>
      <c r="H14" s="28">
        <f t="shared" si="2"/>
        <v>3.9060785644303708E-2</v>
      </c>
      <c r="I14" s="34">
        <f t="shared" si="0"/>
        <v>1.857208234054717E-2</v>
      </c>
      <c r="J14" s="34">
        <f t="shared" si="1"/>
        <v>9.6127099695200256E-3</v>
      </c>
    </row>
    <row r="15" spans="2:10" x14ac:dyDescent="0.2">
      <c r="B15" s="7" t="s">
        <v>35</v>
      </c>
      <c r="C15" s="42">
        <v>5653.6815490307599</v>
      </c>
      <c r="D15" s="42">
        <v>5638.1694319594844</v>
      </c>
      <c r="E15" s="42">
        <v>5988.917547150676</v>
      </c>
      <c r="F15" s="42">
        <v>7137.6705603328028</v>
      </c>
      <c r="G15" s="43">
        <v>6523.8323062019908</v>
      </c>
      <c r="H15" s="28">
        <f t="shared" si="2"/>
        <v>-8.599980188805334E-2</v>
      </c>
      <c r="I15" s="34">
        <f t="shared" si="0"/>
        <v>5.0221540386722113E-3</v>
      </c>
      <c r="J15" s="34">
        <f t="shared" si="1"/>
        <v>2.5994128881612157E-3</v>
      </c>
    </row>
    <row r="16" spans="2:10" x14ac:dyDescent="0.2">
      <c r="B16" s="18" t="s">
        <v>36</v>
      </c>
      <c r="C16" s="44">
        <v>3242.7613820719666</v>
      </c>
      <c r="D16" s="44">
        <v>3460.0252178713704</v>
      </c>
      <c r="E16" s="44">
        <v>3395.2206783956253</v>
      </c>
      <c r="F16" s="44">
        <v>3500.0394568567867</v>
      </c>
      <c r="G16" s="45">
        <v>3228.4464225056058</v>
      </c>
      <c r="H16" s="29">
        <f t="shared" si="2"/>
        <v>-7.7597135032039133E-2</v>
      </c>
      <c r="I16" s="35">
        <f t="shared" si="0"/>
        <v>2.4853114670052908E-3</v>
      </c>
      <c r="J16" s="35">
        <f t="shared" si="1"/>
        <v>1.2863704714514172E-3</v>
      </c>
    </row>
    <row r="17" spans="1:10" x14ac:dyDescent="0.2">
      <c r="B17" s="18" t="s">
        <v>37</v>
      </c>
      <c r="C17" s="44">
        <v>1235.9785150419591</v>
      </c>
      <c r="D17" s="44">
        <v>1287.0111087735224</v>
      </c>
      <c r="E17" s="44">
        <v>1356.6474430107914</v>
      </c>
      <c r="F17" s="44">
        <v>2255.7968670929727</v>
      </c>
      <c r="G17" s="45">
        <v>2285.9287915928167</v>
      </c>
      <c r="H17" s="29">
        <f t="shared" si="2"/>
        <v>1.3357552242137194E-2</v>
      </c>
      <c r="I17" s="35">
        <f t="shared" si="0"/>
        <v>1.7597458018503978E-3</v>
      </c>
      <c r="J17" s="35">
        <f t="shared" si="1"/>
        <v>9.1082549081407708E-4</v>
      </c>
    </row>
    <row r="18" spans="1:10" x14ac:dyDescent="0.2">
      <c r="B18" s="7" t="s">
        <v>38</v>
      </c>
      <c r="C18" s="42">
        <v>127769.45010487892</v>
      </c>
      <c r="D18" s="42">
        <v>127806.83268870108</v>
      </c>
      <c r="E18" s="42">
        <v>130202.02916771318</v>
      </c>
      <c r="F18" s="42">
        <v>135216.13791714507</v>
      </c>
      <c r="G18" s="43">
        <v>129447.1455788005</v>
      </c>
      <c r="H18" s="28">
        <f t="shared" si="2"/>
        <v>-4.2664969042967127E-2</v>
      </c>
      <c r="I18" s="34">
        <f t="shared" si="0"/>
        <v>9.9650554221807755E-2</v>
      </c>
      <c r="J18" s="34">
        <f t="shared" si="1"/>
        <v>5.1578054548294949E-2</v>
      </c>
    </row>
    <row r="19" spans="1:10" x14ac:dyDescent="0.2">
      <c r="B19" s="3" t="s">
        <v>39</v>
      </c>
      <c r="C19" s="46">
        <v>110916.83803534736</v>
      </c>
      <c r="D19" s="46">
        <v>153664.17063686482</v>
      </c>
      <c r="E19" s="46">
        <v>161497.5344978022</v>
      </c>
      <c r="F19" s="46">
        <v>159090.61945818097</v>
      </c>
      <c r="G19" s="47">
        <v>175371.56627351727</v>
      </c>
      <c r="H19" s="32">
        <f t="shared" si="2"/>
        <v>0.10233756629262447</v>
      </c>
      <c r="I19" s="38">
        <f t="shared" si="0"/>
        <v>0.13500393303971392</v>
      </c>
      <c r="J19" s="38">
        <f t="shared" si="1"/>
        <v>6.9876582994787523E-2</v>
      </c>
    </row>
    <row r="20" spans="1:10" x14ac:dyDescent="0.2">
      <c r="B20" s="8" t="s">
        <v>6</v>
      </c>
      <c r="C20" s="46">
        <f>SUM(C6:C19)</f>
        <v>1048889.1969749627</v>
      </c>
      <c r="D20" s="46">
        <f>SUM(D6:D19)</f>
        <v>1141564.5737624988</v>
      </c>
      <c r="E20" s="46">
        <f>SUM(E6:E19)</f>
        <v>1181750.470661646</v>
      </c>
      <c r="F20" s="46">
        <f>SUM(F6:F19)</f>
        <v>1239480.4688116759</v>
      </c>
      <c r="G20" s="47">
        <f>SUM(G6:G19)</f>
        <v>1299010.7941664814</v>
      </c>
      <c r="H20" s="32">
        <f t="shared" si="2"/>
        <v>4.8028449703510612E-2</v>
      </c>
      <c r="I20" s="39">
        <f t="shared" si="0"/>
        <v>1</v>
      </c>
      <c r="J20" s="38">
        <f t="shared" si="1"/>
        <v>0.51758923922780842</v>
      </c>
    </row>
    <row r="21" spans="1:10" x14ac:dyDescent="0.2">
      <c r="A21" s="22"/>
      <c r="B21" s="8" t="s">
        <v>8</v>
      </c>
      <c r="C21" s="46">
        <v>2132607.7766844062</v>
      </c>
      <c r="D21" s="46">
        <v>2245269.5066208406</v>
      </c>
      <c r="E21" s="46">
        <v>2323784.6930531105</v>
      </c>
      <c r="F21" s="48">
        <v>2407861.8618299006</v>
      </c>
      <c r="G21" s="49">
        <v>2509733.0000609672</v>
      </c>
      <c r="H21" s="32">
        <f t="shared" si="2"/>
        <v>4.2307717002356471E-2</v>
      </c>
      <c r="I21" s="38"/>
      <c r="J21" s="39">
        <f t="shared" si="1"/>
        <v>1</v>
      </c>
    </row>
    <row r="23" spans="1:10" x14ac:dyDescent="0.2">
      <c r="C23" s="54"/>
      <c r="D23" s="54"/>
      <c r="E23" s="54"/>
      <c r="F23" s="54"/>
      <c r="G23" s="54"/>
    </row>
  </sheetData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74" t="s">
        <v>21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16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56" t="s">
        <v>10</v>
      </c>
      <c r="D5" s="56" t="s">
        <v>5</v>
      </c>
      <c r="E5" s="56" t="s">
        <v>0</v>
      </c>
      <c r="F5" s="56" t="s">
        <v>11</v>
      </c>
      <c r="G5" s="56" t="s">
        <v>12</v>
      </c>
      <c r="H5" s="56" t="s">
        <v>1</v>
      </c>
      <c r="I5" s="70"/>
      <c r="J5" s="70"/>
    </row>
    <row r="6" spans="2:10" x14ac:dyDescent="0.2">
      <c r="B6" s="6" t="s">
        <v>40</v>
      </c>
      <c r="C6" s="10">
        <v>1.1327254291671245</v>
      </c>
      <c r="D6" s="11">
        <v>1.7011289714335318</v>
      </c>
      <c r="E6" s="11">
        <v>1.1030708599622205</v>
      </c>
      <c r="F6" s="11">
        <v>0.84883597939375488</v>
      </c>
      <c r="G6" s="11">
        <v>2.7265772183960055</v>
      </c>
      <c r="H6" s="11">
        <f>SUM(C6:G6)</f>
        <v>7.5123384583526374</v>
      </c>
      <c r="I6" s="64">
        <v>3.3644866397164019E-2</v>
      </c>
      <c r="J6" s="57">
        <v>602.56254437454857</v>
      </c>
    </row>
    <row r="7" spans="2:10" x14ac:dyDescent="0.2">
      <c r="B7" s="7" t="s">
        <v>41</v>
      </c>
      <c r="C7" s="13">
        <v>3.7874381256000356</v>
      </c>
      <c r="D7" s="9">
        <v>4.8999293577228462</v>
      </c>
      <c r="E7" s="9">
        <v>3.1548820516278142</v>
      </c>
      <c r="F7" s="9">
        <v>1.8918571019890182</v>
      </c>
      <c r="G7" s="9">
        <v>5.4208622885847095</v>
      </c>
      <c r="H7" s="14">
        <f t="shared" ref="H7:H25" si="0">SUM(C7:G7)</f>
        <v>19.154968925524422</v>
      </c>
      <c r="I7" s="30">
        <v>1.4523914263207649E-2</v>
      </c>
      <c r="J7" s="58">
        <v>1327.0240548414374</v>
      </c>
    </row>
    <row r="8" spans="2:10" x14ac:dyDescent="0.2">
      <c r="B8" s="18" t="s">
        <v>42</v>
      </c>
      <c r="C8" s="19">
        <v>3.3706468878136646</v>
      </c>
      <c r="D8" s="20">
        <v>4.9641289749082018</v>
      </c>
      <c r="E8" s="20">
        <v>2.8980422066276272</v>
      </c>
      <c r="F8" s="20">
        <v>1.5775578357800246</v>
      </c>
      <c r="G8" s="20">
        <v>6.333448268177329</v>
      </c>
      <c r="H8" s="21">
        <f t="shared" si="0"/>
        <v>19.143824173306847</v>
      </c>
      <c r="I8" s="65">
        <v>-7.4520045801788837E-2</v>
      </c>
      <c r="J8" s="59">
        <v>1535.2335311901343</v>
      </c>
    </row>
    <row r="9" spans="2:10" x14ac:dyDescent="0.2">
      <c r="B9" s="18" t="s">
        <v>43</v>
      </c>
      <c r="C9" s="19">
        <v>1.1215926966999858</v>
      </c>
      <c r="D9" s="20">
        <v>1.2070806638464455</v>
      </c>
      <c r="E9" s="20">
        <v>0.69282592453849334</v>
      </c>
      <c r="F9" s="20">
        <v>0.60180005381407331</v>
      </c>
      <c r="G9" s="20">
        <v>2.6635165972394499</v>
      </c>
      <c r="H9" s="21">
        <f t="shared" si="0"/>
        <v>6.2868159361384475</v>
      </c>
      <c r="I9" s="65">
        <v>-0.13525434259081126</v>
      </c>
      <c r="J9" s="59">
        <v>476.10469505421224</v>
      </c>
    </row>
    <row r="10" spans="2:10" x14ac:dyDescent="0.2">
      <c r="B10" s="7" t="s">
        <v>44</v>
      </c>
      <c r="C10" s="13">
        <v>15.91312458365458</v>
      </c>
      <c r="D10" s="9">
        <v>21.91678868309705</v>
      </c>
      <c r="E10" s="9">
        <v>12.392990418662652</v>
      </c>
      <c r="F10" s="9">
        <v>8.262778985005216</v>
      </c>
      <c r="G10" s="9">
        <v>25.618641849133233</v>
      </c>
      <c r="H10" s="14">
        <f t="shared" si="0"/>
        <v>84.104324519552733</v>
      </c>
      <c r="I10" s="30">
        <v>-7.4917155967508586E-2</v>
      </c>
      <c r="J10" s="58">
        <v>5617.702936614638</v>
      </c>
    </row>
    <row r="11" spans="2:10" x14ac:dyDescent="0.2">
      <c r="B11" s="7" t="s">
        <v>45</v>
      </c>
      <c r="C11" s="13">
        <v>0.47788416228770098</v>
      </c>
      <c r="D11" s="9">
        <v>0.39293106909808828</v>
      </c>
      <c r="E11" s="9">
        <v>0.23609851986929048</v>
      </c>
      <c r="F11" s="9">
        <v>0.35945523749022379</v>
      </c>
      <c r="G11" s="9">
        <v>0.57704606245882029</v>
      </c>
      <c r="H11" s="14">
        <f t="shared" si="0"/>
        <v>2.043415051204124</v>
      </c>
      <c r="I11" s="30">
        <v>0.16108296764793084</v>
      </c>
      <c r="J11" s="58">
        <v>172.21393398980189</v>
      </c>
    </row>
    <row r="12" spans="2:10" x14ac:dyDescent="0.2">
      <c r="B12" s="18" t="s">
        <v>46</v>
      </c>
      <c r="C12" s="19">
        <v>0.18692717497589112</v>
      </c>
      <c r="D12" s="20">
        <v>0.29791160221488472</v>
      </c>
      <c r="E12" s="20">
        <v>0.16740305783194595</v>
      </c>
      <c r="F12" s="20">
        <v>9.5718413712187686E-2</v>
      </c>
      <c r="G12" s="20">
        <v>0.88067717993322392</v>
      </c>
      <c r="H12" s="21">
        <f t="shared" si="0"/>
        <v>1.6286374286681333</v>
      </c>
      <c r="I12" s="65">
        <v>-1.8742023846050726E-2</v>
      </c>
      <c r="J12" s="59">
        <v>157.72336074083313</v>
      </c>
    </row>
    <row r="13" spans="2:10" x14ac:dyDescent="0.2">
      <c r="B13" s="18" t="s">
        <v>47</v>
      </c>
      <c r="C13" s="19">
        <v>5.3582084536495582</v>
      </c>
      <c r="D13" s="20">
        <v>5.7220537488689072</v>
      </c>
      <c r="E13" s="20">
        <v>3.9226307062616876</v>
      </c>
      <c r="F13" s="20">
        <v>3.0592459647189694</v>
      </c>
      <c r="G13" s="20">
        <v>7.7074567061735841</v>
      </c>
      <c r="H13" s="21">
        <f t="shared" si="0"/>
        <v>25.769595579672707</v>
      </c>
      <c r="I13" s="65">
        <v>8.3713602065593307E-2</v>
      </c>
      <c r="J13" s="59">
        <v>1717.8145886715736</v>
      </c>
    </row>
    <row r="14" spans="2:10" x14ac:dyDescent="0.2">
      <c r="B14" s="7" t="s">
        <v>48</v>
      </c>
      <c r="C14" s="13">
        <v>1.1349075376733047</v>
      </c>
      <c r="D14" s="9">
        <v>1.818169836870128</v>
      </c>
      <c r="E14" s="9">
        <v>1.0884922867059577</v>
      </c>
      <c r="F14" s="9">
        <v>0.81644320009071547</v>
      </c>
      <c r="G14" s="9">
        <v>3.0829176086963157</v>
      </c>
      <c r="H14" s="14">
        <f t="shared" si="0"/>
        <v>7.9409304700364212</v>
      </c>
      <c r="I14" s="30">
        <v>1.6946883761830289E-2</v>
      </c>
      <c r="J14" s="58">
        <v>577.24506048638818</v>
      </c>
    </row>
    <row r="15" spans="2:10" x14ac:dyDescent="0.2">
      <c r="B15" s="7" t="s">
        <v>49</v>
      </c>
      <c r="C15" s="13">
        <v>1.4580519207100804</v>
      </c>
      <c r="D15" s="9">
        <v>1.5723576099269969</v>
      </c>
      <c r="E15" s="9">
        <v>0.87111352625569838</v>
      </c>
      <c r="F15" s="9">
        <v>0.62526549080682026</v>
      </c>
      <c r="G15" s="9">
        <v>1.9051495350144336</v>
      </c>
      <c r="H15" s="14">
        <f t="shared" si="0"/>
        <v>6.4319380827140291</v>
      </c>
      <c r="I15" s="30">
        <v>2.8782232998774138E-3</v>
      </c>
      <c r="J15" s="58">
        <v>476.35852312616936</v>
      </c>
    </row>
    <row r="16" spans="2:10" x14ac:dyDescent="0.2">
      <c r="B16" s="18" t="s">
        <v>50</v>
      </c>
      <c r="C16" s="19">
        <v>0.57328526549710146</v>
      </c>
      <c r="D16" s="20">
        <v>0.64334551997131273</v>
      </c>
      <c r="E16" s="20">
        <v>0.52668799454206106</v>
      </c>
      <c r="F16" s="20">
        <v>0.30742852495752582</v>
      </c>
      <c r="G16" s="20">
        <v>1.9462815529349364</v>
      </c>
      <c r="H16" s="21">
        <f t="shared" si="0"/>
        <v>3.9970288579029374</v>
      </c>
      <c r="I16" s="65">
        <v>-5.5818705489806053E-2</v>
      </c>
      <c r="J16" s="59">
        <v>291.53817129478074</v>
      </c>
    </row>
    <row r="17" spans="1:10" x14ac:dyDescent="0.2">
      <c r="B17" s="18" t="s">
        <v>51</v>
      </c>
      <c r="C17" s="19">
        <v>0.20610013537433589</v>
      </c>
      <c r="D17" s="20">
        <v>0.39533376626822447</v>
      </c>
      <c r="E17" s="20">
        <v>0.23048934665930484</v>
      </c>
      <c r="F17" s="20">
        <v>0.1904572864125178</v>
      </c>
      <c r="G17" s="20">
        <v>1.0904521451855362</v>
      </c>
      <c r="H17" s="21">
        <f t="shared" si="0"/>
        <v>2.1128326798999195</v>
      </c>
      <c r="I17" s="65">
        <v>9.3867478809305016E-2</v>
      </c>
      <c r="J17" s="59">
        <v>250.26004168008845</v>
      </c>
    </row>
    <row r="18" spans="1:10" x14ac:dyDescent="0.2">
      <c r="B18" s="7" t="s">
        <v>52</v>
      </c>
      <c r="C18" s="13">
        <v>12.622714767358792</v>
      </c>
      <c r="D18" s="9">
        <v>14.496602188228145</v>
      </c>
      <c r="E18" s="9">
        <v>10.688466416965062</v>
      </c>
      <c r="F18" s="9">
        <v>7.1713817868146048</v>
      </c>
      <c r="G18" s="9">
        <v>15.564303863266003</v>
      </c>
      <c r="H18" s="14">
        <f t="shared" si="0"/>
        <v>60.543469022632614</v>
      </c>
      <c r="I18" s="30">
        <v>-3.9850549579472316E-2</v>
      </c>
      <c r="J18" s="58">
        <v>4033.1104211502461</v>
      </c>
    </row>
    <row r="19" spans="1:10" x14ac:dyDescent="0.2">
      <c r="B19" s="7" t="s">
        <v>53</v>
      </c>
      <c r="C19" s="13">
        <v>0.72553367159567939</v>
      </c>
      <c r="D19" s="9">
        <v>1.0961579384950506</v>
      </c>
      <c r="E19" s="9">
        <v>0.64255971418927516</v>
      </c>
      <c r="F19" s="9">
        <v>0.50626087716415047</v>
      </c>
      <c r="G19" s="9">
        <v>1.7275700686396807</v>
      </c>
      <c r="H19" s="14">
        <f t="shared" si="0"/>
        <v>4.6980822700838356</v>
      </c>
      <c r="I19" s="30">
        <v>3.9668876352392246E-3</v>
      </c>
      <c r="J19" s="58">
        <v>367.98385498469264</v>
      </c>
    </row>
    <row r="20" spans="1:10" x14ac:dyDescent="0.2">
      <c r="B20" s="18" t="s">
        <v>54</v>
      </c>
      <c r="C20" s="19">
        <v>19.797851207416286</v>
      </c>
      <c r="D20" s="20">
        <v>33.233930041222891</v>
      </c>
      <c r="E20" s="20">
        <v>23.08153423314868</v>
      </c>
      <c r="F20" s="20">
        <v>18.220759184224999</v>
      </c>
      <c r="G20" s="20">
        <v>29.207016054815327</v>
      </c>
      <c r="H20" s="21">
        <f t="shared" si="0"/>
        <v>123.54109072082818</v>
      </c>
      <c r="I20" s="65">
        <v>1.2960179387049076E-2</v>
      </c>
      <c r="J20" s="59">
        <v>8616.0251331180025</v>
      </c>
    </row>
    <row r="21" spans="1:10" x14ac:dyDescent="0.2">
      <c r="B21" s="18" t="s">
        <v>55</v>
      </c>
      <c r="C21" s="19">
        <v>2.506730097677937</v>
      </c>
      <c r="D21" s="20">
        <v>3.1486482921154253</v>
      </c>
      <c r="E21" s="20">
        <v>1.6942786710090458</v>
      </c>
      <c r="F21" s="20">
        <v>1.3581785738905179</v>
      </c>
      <c r="G21" s="20">
        <v>3.0649411025907192</v>
      </c>
      <c r="H21" s="21">
        <f t="shared" si="0"/>
        <v>11.772776737283646</v>
      </c>
      <c r="I21" s="65">
        <v>3.8087877311956175E-2</v>
      </c>
      <c r="J21" s="59">
        <v>829.50570201234075</v>
      </c>
    </row>
    <row r="22" spans="1:10" x14ac:dyDescent="0.2">
      <c r="B22" s="7" t="s">
        <v>56</v>
      </c>
      <c r="C22" s="13">
        <v>30.436740876925285</v>
      </c>
      <c r="D22" s="9">
        <v>42.019649584162664</v>
      </c>
      <c r="E22" s="9">
        <v>28.906058103580321</v>
      </c>
      <c r="F22" s="9">
        <v>20.09275213748748</v>
      </c>
      <c r="G22" s="9">
        <v>43.955196135734667</v>
      </c>
      <c r="H22" s="14">
        <f t="shared" si="0"/>
        <v>165.4103968378904</v>
      </c>
      <c r="I22" s="30">
        <v>1.0744396129152012E-3</v>
      </c>
      <c r="J22" s="58">
        <v>10897.650443639954</v>
      </c>
    </row>
    <row r="23" spans="1:10" x14ac:dyDescent="0.2">
      <c r="B23" s="7" t="s">
        <v>57</v>
      </c>
      <c r="C23" s="13">
        <v>0.57537415561234373</v>
      </c>
      <c r="D23" s="9">
        <v>0.67816572347942738</v>
      </c>
      <c r="E23" s="9">
        <v>0.45812569582905632</v>
      </c>
      <c r="F23" s="9">
        <v>0.20960762520768261</v>
      </c>
      <c r="G23" s="9">
        <v>1.0776580763445875</v>
      </c>
      <c r="H23" s="14">
        <f t="shared" si="0"/>
        <v>2.9989312764730975</v>
      </c>
      <c r="I23" s="30">
        <v>-6.885653267450742E-2</v>
      </c>
      <c r="J23" s="58">
        <v>248.31579400463767</v>
      </c>
    </row>
    <row r="24" spans="1:10" x14ac:dyDescent="0.2">
      <c r="B24" s="18" t="s">
        <v>58</v>
      </c>
      <c r="C24" s="19">
        <v>0.52987320709775809</v>
      </c>
      <c r="D24" s="20">
        <v>0.34329018283876661</v>
      </c>
      <c r="E24" s="20">
        <v>0.1946392195059603</v>
      </c>
      <c r="F24" s="20">
        <v>0.12571561682530044</v>
      </c>
      <c r="G24" s="20">
        <v>1.1062824324116061</v>
      </c>
      <c r="H24" s="21">
        <f t="shared" si="0"/>
        <v>2.2998006586793913</v>
      </c>
      <c r="I24" s="65">
        <v>0.20390093382600827</v>
      </c>
      <c r="J24" s="59">
        <v>264.50028679824192</v>
      </c>
    </row>
    <row r="25" spans="1:10" x14ac:dyDescent="0.2">
      <c r="B25" s="18" t="s">
        <v>59</v>
      </c>
      <c r="C25" s="19">
        <v>0.356936102456896</v>
      </c>
      <c r="D25" s="20">
        <v>0.61133210316001918</v>
      </c>
      <c r="E25" s="20">
        <v>0.26645659109728465</v>
      </c>
      <c r="F25" s="20">
        <v>0.2190004451157353</v>
      </c>
      <c r="G25" s="20">
        <v>1.8764756299605232</v>
      </c>
      <c r="H25" s="21">
        <f t="shared" si="0"/>
        <v>3.3302008717904581</v>
      </c>
      <c r="I25" s="65">
        <v>1.653446154300986E-2</v>
      </c>
      <c r="J25" s="59">
        <v>290.70697092414957</v>
      </c>
    </row>
    <row r="26" spans="1:10" x14ac:dyDescent="0.2">
      <c r="B26" s="23" t="s">
        <v>6</v>
      </c>
      <c r="C26" s="24">
        <f t="shared" ref="C26:H26" si="1">SUM(C6:C25)</f>
        <v>102.27264645924434</v>
      </c>
      <c r="D26" s="25">
        <f t="shared" si="1"/>
        <v>141.15893585792898</v>
      </c>
      <c r="E26" s="25">
        <f t="shared" si="1"/>
        <v>93.216845544869429</v>
      </c>
      <c r="F26" s="25">
        <f t="shared" si="1"/>
        <v>66.540500320901515</v>
      </c>
      <c r="G26" s="25">
        <f t="shared" si="1"/>
        <v>157.53247037569068</v>
      </c>
      <c r="H26" s="26">
        <f t="shared" si="1"/>
        <v>560.72139855863497</v>
      </c>
      <c r="I26" s="31">
        <f>NC!H26</f>
        <v>4.6911958249312047E-2</v>
      </c>
      <c r="J26" s="63">
        <f>SUM(J6:J25)</f>
        <v>38749.580048696873</v>
      </c>
    </row>
    <row r="27" spans="1:10" x14ac:dyDescent="0.2">
      <c r="A27" s="22"/>
      <c r="B27" s="8" t="s">
        <v>8</v>
      </c>
      <c r="C27" s="15">
        <v>941.16463131471926</v>
      </c>
      <c r="D27" s="16">
        <v>1412.3683750707655</v>
      </c>
      <c r="E27" s="16">
        <v>967.97286823533761</v>
      </c>
      <c r="F27" s="16">
        <v>958.28239992544593</v>
      </c>
      <c r="G27" s="25">
        <v>1684.2127683040824</v>
      </c>
      <c r="H27" s="17">
        <f t="shared" ref="H27" si="2">SUM(C27:G27)</f>
        <v>5964.001042850351</v>
      </c>
      <c r="I27" s="32">
        <v>2.7167530630522574E-2</v>
      </c>
      <c r="J27" s="60">
        <v>396692.91</v>
      </c>
    </row>
    <row r="28" spans="1:10" x14ac:dyDescent="0.2">
      <c r="B28" s="61" t="s">
        <v>13</v>
      </c>
    </row>
    <row r="29" spans="1:10" x14ac:dyDescent="0.2">
      <c r="B29" s="62" t="s">
        <v>14</v>
      </c>
      <c r="C29" s="1"/>
      <c r="D29" s="1"/>
      <c r="E29" s="1"/>
      <c r="F29" s="1"/>
    </row>
    <row r="30" spans="1:10" x14ac:dyDescent="0.2">
      <c r="B30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  <ignoredErrors>
    <ignoredError sqref="C26:J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/>
  </sheetViews>
  <sheetFormatPr defaultRowHeight="12.75" x14ac:dyDescent="0.2"/>
  <cols>
    <col min="2" max="2" width="23.42578125" customWidth="1"/>
    <col min="3" max="5" width="12" bestFit="1" customWidth="1"/>
    <col min="6" max="6" width="12.7109375" customWidth="1"/>
    <col min="7" max="7" width="11.5703125" customWidth="1"/>
    <col min="8" max="8" width="12.42578125" bestFit="1" customWidth="1"/>
    <col min="10" max="10" width="13.7109375" customWidth="1"/>
  </cols>
  <sheetData>
    <row r="2" spans="2:10" ht="22.5" customHeight="1" x14ac:dyDescent="0.2">
      <c r="B2" s="74" t="s">
        <v>21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1" t="s">
        <v>18</v>
      </c>
      <c r="D4" s="72"/>
      <c r="E4" s="72"/>
      <c r="F4" s="72"/>
      <c r="G4" s="72"/>
      <c r="H4" s="73"/>
      <c r="I4" s="69" t="s">
        <v>4</v>
      </c>
      <c r="J4" s="69" t="s">
        <v>9</v>
      </c>
    </row>
    <row r="5" spans="2:10" ht="25.5" customHeight="1" x14ac:dyDescent="0.2">
      <c r="B5" s="79"/>
      <c r="C5" s="66" t="s">
        <v>10</v>
      </c>
      <c r="D5" s="66" t="s">
        <v>5</v>
      </c>
      <c r="E5" s="66" t="s">
        <v>0</v>
      </c>
      <c r="F5" s="66" t="s">
        <v>11</v>
      </c>
      <c r="G5" s="66" t="s">
        <v>12</v>
      </c>
      <c r="H5" s="66" t="s">
        <v>1</v>
      </c>
      <c r="I5" s="70"/>
      <c r="J5" s="70"/>
    </row>
    <row r="6" spans="2:10" x14ac:dyDescent="0.2">
      <c r="B6" s="6" t="s">
        <v>40</v>
      </c>
      <c r="C6" s="10">
        <v>0.97020626755015837</v>
      </c>
      <c r="D6" s="11">
        <v>1.6498091800314032</v>
      </c>
      <c r="E6" s="11">
        <v>1.0740034514262842</v>
      </c>
      <c r="F6" s="11">
        <v>0.74322140418365601</v>
      </c>
      <c r="G6" s="11">
        <v>2.7217501731430005</v>
      </c>
      <c r="H6" s="11">
        <f>SUM(C6:G6)</f>
        <v>7.1589904763345018</v>
      </c>
      <c r="I6" s="64">
        <v>-4.9286045214218643E-2</v>
      </c>
      <c r="J6" s="57">
        <v>561.63925206955616</v>
      </c>
    </row>
    <row r="7" spans="2:10" x14ac:dyDescent="0.2">
      <c r="B7" s="7" t="s">
        <v>41</v>
      </c>
      <c r="C7" s="13">
        <v>3.7742041570870426</v>
      </c>
      <c r="D7" s="9">
        <v>5.0137378437829172</v>
      </c>
      <c r="E7" s="9">
        <v>3.1005689836204509</v>
      </c>
      <c r="F7" s="9">
        <v>1.802832676819605</v>
      </c>
      <c r="G7" s="9">
        <v>5.4334980611450314</v>
      </c>
      <c r="H7" s="14">
        <f t="shared" ref="H7:H25" si="0">SUM(C7:G7)</f>
        <v>19.124841722455045</v>
      </c>
      <c r="I7" s="30">
        <v>6.4339944411828665E-3</v>
      </c>
      <c r="J7" s="58">
        <v>1270.9172866339281</v>
      </c>
    </row>
    <row r="8" spans="2:10" x14ac:dyDescent="0.2">
      <c r="B8" s="18" t="s">
        <v>42</v>
      </c>
      <c r="C8" s="19">
        <v>3.5480489380796829</v>
      </c>
      <c r="D8" s="20">
        <v>5.1833279605519076</v>
      </c>
      <c r="E8" s="20">
        <v>3.0020832128935933</v>
      </c>
      <c r="F8" s="20">
        <v>1.6323900598797201</v>
      </c>
      <c r="G8" s="20">
        <v>6.6609092693713361</v>
      </c>
      <c r="H8" s="21">
        <f t="shared" si="0"/>
        <v>20.026759440776239</v>
      </c>
      <c r="I8" s="65">
        <v>9.1960776352408846E-3</v>
      </c>
      <c r="J8" s="59">
        <v>1521.8679275124944</v>
      </c>
    </row>
    <row r="9" spans="2:10" x14ac:dyDescent="0.2">
      <c r="B9" s="18" t="s">
        <v>43</v>
      </c>
      <c r="C9" s="19">
        <v>1.2302310900742222</v>
      </c>
      <c r="D9" s="20">
        <v>1.3150946413947526</v>
      </c>
      <c r="E9" s="20">
        <v>0.76051908603411311</v>
      </c>
      <c r="F9" s="20">
        <v>0.59658826980238133</v>
      </c>
      <c r="G9" s="20">
        <v>2.7458518687662057</v>
      </c>
      <c r="H9" s="21">
        <f t="shared" si="0"/>
        <v>6.6482849560716755</v>
      </c>
      <c r="I9" s="65">
        <v>1.1415172574990695E-2</v>
      </c>
      <c r="J9" s="59">
        <v>475.48091538951161</v>
      </c>
    </row>
    <row r="10" spans="2:10" x14ac:dyDescent="0.2">
      <c r="B10" s="7" t="s">
        <v>44</v>
      </c>
      <c r="C10" s="13">
        <v>14.649907296917799</v>
      </c>
      <c r="D10" s="9">
        <v>20.959162886145304</v>
      </c>
      <c r="E10" s="9">
        <v>11.358208466562564</v>
      </c>
      <c r="F10" s="9">
        <v>7.2956100912040105</v>
      </c>
      <c r="G10" s="9">
        <v>24.003502378207674</v>
      </c>
      <c r="H10" s="14">
        <f t="shared" si="0"/>
        <v>78.266391119037351</v>
      </c>
      <c r="I10" s="30">
        <v>5.073992895985957E-2</v>
      </c>
      <c r="J10" s="58">
        <v>5092.1682622516046</v>
      </c>
    </row>
    <row r="11" spans="2:10" x14ac:dyDescent="0.2">
      <c r="B11" s="7" t="s">
        <v>45</v>
      </c>
      <c r="C11" s="13">
        <v>0.50736362415778657</v>
      </c>
      <c r="D11" s="9">
        <v>0.37249287361065475</v>
      </c>
      <c r="E11" s="9">
        <v>0.2136429888569589</v>
      </c>
      <c r="F11" s="9">
        <v>0.23740697395377278</v>
      </c>
      <c r="G11" s="9">
        <v>0.52550883313185603</v>
      </c>
      <c r="H11" s="14">
        <f t="shared" si="0"/>
        <v>1.856415293711029</v>
      </c>
      <c r="I11" s="30">
        <v>-3.4454782720666044E-2</v>
      </c>
      <c r="J11" s="58">
        <v>153.74359596935884</v>
      </c>
    </row>
    <row r="12" spans="2:10" x14ac:dyDescent="0.2">
      <c r="B12" s="18" t="s">
        <v>46</v>
      </c>
      <c r="C12" s="19">
        <v>0.24068363780461968</v>
      </c>
      <c r="D12" s="20">
        <v>0.29757646489391132</v>
      </c>
      <c r="E12" s="20">
        <v>0.17879724703231539</v>
      </c>
      <c r="F12" s="20">
        <v>6.7294304167649879E-2</v>
      </c>
      <c r="G12" s="20">
        <v>0.73283574554255237</v>
      </c>
      <c r="H12" s="21">
        <f t="shared" si="0"/>
        <v>1.5171873994410485</v>
      </c>
      <c r="I12" s="65">
        <v>-1.9375336074561211E-2</v>
      </c>
      <c r="J12" s="59">
        <v>143.44438530567115</v>
      </c>
    </row>
    <row r="13" spans="2:10" x14ac:dyDescent="0.2">
      <c r="B13" s="18" t="s">
        <v>47</v>
      </c>
      <c r="C13" s="19">
        <v>6.4591280399623603</v>
      </c>
      <c r="D13" s="20">
        <v>6.6690283832691231</v>
      </c>
      <c r="E13" s="20">
        <v>4.5081959508949048</v>
      </c>
      <c r="F13" s="20">
        <v>3.8271106511521746</v>
      </c>
      <c r="G13" s="20">
        <v>8.5826183408471106</v>
      </c>
      <c r="H13" s="21">
        <f t="shared" si="0"/>
        <v>30.046081366125676</v>
      </c>
      <c r="I13" s="65">
        <v>2.4499166336709122E-2</v>
      </c>
      <c r="J13" s="59">
        <v>1904.7091053812117</v>
      </c>
    </row>
    <row r="14" spans="2:10" x14ac:dyDescent="0.2">
      <c r="B14" s="7" t="s">
        <v>48</v>
      </c>
      <c r="C14" s="13">
        <v>1.2411944012061644</v>
      </c>
      <c r="D14" s="9">
        <v>1.9603672991445533</v>
      </c>
      <c r="E14" s="9">
        <v>1.1814331797666826</v>
      </c>
      <c r="F14" s="9">
        <v>0.9369767789392629</v>
      </c>
      <c r="G14" s="9">
        <v>2.7704972489637081</v>
      </c>
      <c r="H14" s="14">
        <f t="shared" si="0"/>
        <v>8.0904689080203713</v>
      </c>
      <c r="I14" s="30">
        <v>-1.9627300112263546E-2</v>
      </c>
      <c r="J14" s="58">
        <v>566.073844890327</v>
      </c>
    </row>
    <row r="15" spans="2:10" x14ac:dyDescent="0.2">
      <c r="B15" s="7" t="s">
        <v>49</v>
      </c>
      <c r="C15" s="13">
        <v>1.5613174148742828</v>
      </c>
      <c r="D15" s="9">
        <v>1.6269118165001215</v>
      </c>
      <c r="E15" s="9">
        <v>0.85947942014306644</v>
      </c>
      <c r="F15" s="9">
        <v>0.54891546079563469</v>
      </c>
      <c r="G15" s="9">
        <v>1.5639840120555379</v>
      </c>
      <c r="H15" s="14">
        <f t="shared" si="0"/>
        <v>6.1606081243686432</v>
      </c>
      <c r="I15" s="30">
        <v>-2.3337430912087731E-2</v>
      </c>
      <c r="J15" s="58">
        <v>443.16122641554358</v>
      </c>
    </row>
    <row r="16" spans="2:10" x14ac:dyDescent="0.2">
      <c r="B16" s="18" t="s">
        <v>50</v>
      </c>
      <c r="C16" s="19">
        <v>0.60496731708800178</v>
      </c>
      <c r="D16" s="20">
        <v>0.75522139485172624</v>
      </c>
      <c r="E16" s="20">
        <v>0.56588541586928776</v>
      </c>
      <c r="F16" s="20">
        <v>0.32781148734292359</v>
      </c>
      <c r="G16" s="20">
        <v>1.8335349826703602</v>
      </c>
      <c r="H16" s="21">
        <f t="shared" si="0"/>
        <v>4.0874205978222991</v>
      </c>
      <c r="I16" s="65">
        <v>-6.0180666193452192E-2</v>
      </c>
      <c r="J16" s="59">
        <v>290.74860123985053</v>
      </c>
    </row>
    <row r="17" spans="1:10" x14ac:dyDescent="0.2">
      <c r="B17" s="18" t="s">
        <v>51</v>
      </c>
      <c r="C17" s="19">
        <v>0.22453721894650411</v>
      </c>
      <c r="D17" s="20">
        <v>0.38623895525802415</v>
      </c>
      <c r="E17" s="20">
        <v>0.24905310354420487</v>
      </c>
      <c r="F17" s="20">
        <v>0.15255467670725348</v>
      </c>
      <c r="G17" s="20">
        <v>0.98617116072492339</v>
      </c>
      <c r="H17" s="21">
        <f t="shared" si="0"/>
        <v>1.9985551151809098</v>
      </c>
      <c r="I17" s="65">
        <v>-6.78015706895021E-2</v>
      </c>
      <c r="J17" s="59">
        <v>235.3104384346517</v>
      </c>
    </row>
    <row r="18" spans="1:10" x14ac:dyDescent="0.2">
      <c r="B18" s="7" t="s">
        <v>52</v>
      </c>
      <c r="C18" s="13">
        <v>11.612142798824078</v>
      </c>
      <c r="D18" s="9">
        <v>13.456629130147181</v>
      </c>
      <c r="E18" s="9">
        <v>10.223933229720158</v>
      </c>
      <c r="F18" s="9">
        <v>6.3258553296846127</v>
      </c>
      <c r="G18" s="9">
        <v>15.622391510315202</v>
      </c>
      <c r="H18" s="14">
        <f t="shared" si="0"/>
        <v>57.240951998691237</v>
      </c>
      <c r="I18" s="30">
        <v>-4.7310959466469127E-2</v>
      </c>
      <c r="J18" s="58">
        <v>3672.5409716162271</v>
      </c>
    </row>
    <row r="19" spans="1:10" x14ac:dyDescent="0.2">
      <c r="B19" s="7" t="s">
        <v>53</v>
      </c>
      <c r="C19" s="13">
        <v>0.69744641568575017</v>
      </c>
      <c r="D19" s="9">
        <v>1.0178468648379972</v>
      </c>
      <c r="E19" s="9">
        <v>0.58086471392746464</v>
      </c>
      <c r="F19" s="9">
        <v>0.44755276733880217</v>
      </c>
      <c r="G19" s="9">
        <v>1.9433531718605475</v>
      </c>
      <c r="H19" s="14">
        <f t="shared" si="0"/>
        <v>4.6870639336505615</v>
      </c>
      <c r="I19" s="30">
        <v>7.0315598170898053E-3</v>
      </c>
      <c r="J19" s="58">
        <v>346.19396388689501</v>
      </c>
    </row>
    <row r="20" spans="1:10" x14ac:dyDescent="0.2">
      <c r="B20" s="18" t="s">
        <v>54</v>
      </c>
      <c r="C20" s="19">
        <v>23.59447497371977</v>
      </c>
      <c r="D20" s="20">
        <v>38.183950732269771</v>
      </c>
      <c r="E20" s="20">
        <v>25.876250493998441</v>
      </c>
      <c r="F20" s="20">
        <v>19.854435096819504</v>
      </c>
      <c r="G20" s="20">
        <v>32.800108486888163</v>
      </c>
      <c r="H20" s="21">
        <f t="shared" si="0"/>
        <v>140.30921978369565</v>
      </c>
      <c r="I20" s="65">
        <v>0.11166032243547663</v>
      </c>
      <c r="J20" s="59">
        <v>9218.7987436777712</v>
      </c>
    </row>
    <row r="21" spans="1:10" x14ac:dyDescent="0.2">
      <c r="B21" s="18" t="s">
        <v>55</v>
      </c>
      <c r="C21" s="19">
        <v>3.0145389789789032</v>
      </c>
      <c r="D21" s="20">
        <v>3.7490401116004217</v>
      </c>
      <c r="E21" s="20">
        <v>1.971777037389179</v>
      </c>
      <c r="F21" s="20">
        <v>1.5125305737918811</v>
      </c>
      <c r="G21" s="20">
        <v>3.8441632209025278</v>
      </c>
      <c r="H21" s="21">
        <f t="shared" si="0"/>
        <v>14.092049922662914</v>
      </c>
      <c r="I21" s="65">
        <v>-4.1939666427387667E-2</v>
      </c>
      <c r="J21" s="59">
        <v>930.42148412806887</v>
      </c>
    </row>
    <row r="22" spans="1:10" x14ac:dyDescent="0.2">
      <c r="B22" s="7" t="s">
        <v>56</v>
      </c>
      <c r="C22" s="13">
        <v>38.471041065092379</v>
      </c>
      <c r="D22" s="9">
        <v>49.554408388292153</v>
      </c>
      <c r="E22" s="9">
        <v>34.575053347558345</v>
      </c>
      <c r="F22" s="9">
        <v>23.021646630255006</v>
      </c>
      <c r="G22" s="9">
        <v>51.224019417556427</v>
      </c>
      <c r="H22" s="14">
        <f t="shared" si="0"/>
        <v>196.84616884875433</v>
      </c>
      <c r="I22" s="30">
        <v>6.6293210264543267E-2</v>
      </c>
      <c r="J22" s="58">
        <v>12297.147141369964</v>
      </c>
    </row>
    <row r="23" spans="1:10" x14ac:dyDescent="0.2">
      <c r="B23" s="7" t="s">
        <v>57</v>
      </c>
      <c r="C23" s="13">
        <v>0.56572899214595473</v>
      </c>
      <c r="D23" s="9">
        <v>0.76705422031653014</v>
      </c>
      <c r="E23" s="9">
        <v>0.43700233317845605</v>
      </c>
      <c r="F23" s="9">
        <v>0.19908246807527882</v>
      </c>
      <c r="G23" s="9">
        <v>1.7434348273150813</v>
      </c>
      <c r="H23" s="14">
        <f t="shared" si="0"/>
        <v>3.7123028410313008</v>
      </c>
      <c r="I23" s="30">
        <v>4.3969700391998545E-2</v>
      </c>
      <c r="J23" s="58">
        <v>269.64637758570689</v>
      </c>
    </row>
    <row r="24" spans="1:10" x14ac:dyDescent="0.2">
      <c r="B24" s="18" t="s">
        <v>58</v>
      </c>
      <c r="C24" s="19">
        <v>0.64293446205195537</v>
      </c>
      <c r="D24" s="20">
        <v>0.3934573046794132</v>
      </c>
      <c r="E24" s="20">
        <v>0.22512858177410741</v>
      </c>
      <c r="F24" s="20">
        <v>0.14617950764041102</v>
      </c>
      <c r="G24" s="20">
        <v>1.3439148257836846</v>
      </c>
      <c r="H24" s="21">
        <f t="shared" si="0"/>
        <v>2.7516146819295715</v>
      </c>
      <c r="I24" s="65">
        <v>0.16608816892229084</v>
      </c>
      <c r="J24" s="59">
        <v>271.4536001751149</v>
      </c>
    </row>
    <row r="25" spans="1:10" x14ac:dyDescent="0.2">
      <c r="B25" s="18" t="s">
        <v>59</v>
      </c>
      <c r="C25" s="19">
        <v>0.26686176045397231</v>
      </c>
      <c r="D25" s="20">
        <v>0.68684083178456667</v>
      </c>
      <c r="E25" s="20">
        <v>0.28430638027361232</v>
      </c>
      <c r="F25" s="20">
        <v>0.27254712959755101</v>
      </c>
      <c r="G25" s="20">
        <v>1.8910638740289691</v>
      </c>
      <c r="H25" s="21">
        <f t="shared" si="0"/>
        <v>3.4016199761386714</v>
      </c>
      <c r="I25" s="65">
        <v>2.9736834174713289E-2</v>
      </c>
      <c r="J25" s="59">
        <v>286.59120555393361</v>
      </c>
    </row>
    <row r="26" spans="1:10" x14ac:dyDescent="0.2">
      <c r="B26" s="23" t="s">
        <v>6</v>
      </c>
      <c r="C26" s="24">
        <f t="shared" ref="C26:H26" si="1">SUM(C6:C25)</f>
        <v>113.87695885070139</v>
      </c>
      <c r="D26" s="25">
        <f t="shared" si="1"/>
        <v>153.99819728336243</v>
      </c>
      <c r="E26" s="25">
        <f t="shared" si="1"/>
        <v>101.22618662446416</v>
      </c>
      <c r="F26" s="25">
        <f t="shared" si="1"/>
        <v>69.948542338151086</v>
      </c>
      <c r="G26" s="25">
        <f t="shared" si="1"/>
        <v>168.97311140921988</v>
      </c>
      <c r="H26" s="26">
        <f t="shared" si="1"/>
        <v>608.02299650589907</v>
      </c>
      <c r="I26" s="31">
        <f>NC!H26</f>
        <v>4.6911958249312047E-2</v>
      </c>
      <c r="J26" s="63">
        <f>SUM(J6:J25)</f>
        <v>39952.058329487387</v>
      </c>
    </row>
    <row r="27" spans="1:10" x14ac:dyDescent="0.2">
      <c r="A27" s="22"/>
      <c r="B27" s="8" t="s">
        <v>8</v>
      </c>
      <c r="C27" s="15">
        <v>1061.7090088558266</v>
      </c>
      <c r="D27" s="16">
        <v>1555.1696604993847</v>
      </c>
      <c r="E27" s="16">
        <v>1048.8334572090657</v>
      </c>
      <c r="F27" s="16">
        <v>1005.4470515365362</v>
      </c>
      <c r="G27" s="25">
        <v>1822.7585694903773</v>
      </c>
      <c r="H27" s="17">
        <f t="shared" ref="H27" si="2">SUM(C27:G27)</f>
        <v>6493.9177475911902</v>
      </c>
      <c r="I27" s="32">
        <v>4.1800359152376787E-2</v>
      </c>
      <c r="J27" s="60">
        <v>410238.73446324695</v>
      </c>
    </row>
    <row r="28" spans="1:10" x14ac:dyDescent="0.2">
      <c r="B28" s="61" t="s">
        <v>13</v>
      </c>
    </row>
    <row r="29" spans="1:10" x14ac:dyDescent="0.2">
      <c r="B29" s="62" t="s">
        <v>14</v>
      </c>
      <c r="C29" s="1"/>
      <c r="D29" s="1"/>
      <c r="E29" s="1"/>
      <c r="F29" s="1"/>
    </row>
    <row r="30" spans="1:10" x14ac:dyDescent="0.2">
      <c r="B30" s="62" t="s">
        <v>15</v>
      </c>
    </row>
  </sheetData>
  <mergeCells count="5">
    <mergeCell ref="B2:J3"/>
    <mergeCell ref="B4:B5"/>
    <mergeCell ref="C4:H4"/>
    <mergeCell ref="I4:I5"/>
    <mergeCell ref="J4:J5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74" t="s">
        <v>21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4">
        <v>2011</v>
      </c>
      <c r="D5" s="4">
        <v>2012</v>
      </c>
      <c r="E5" s="4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40</v>
      </c>
      <c r="C6" s="11">
        <v>7.0773352077964571</v>
      </c>
      <c r="D6" s="11">
        <v>7.2678138329437827</v>
      </c>
      <c r="E6" s="11">
        <v>7.5123384583526374</v>
      </c>
      <c r="F6" s="11">
        <v>7.5301203272519492</v>
      </c>
      <c r="G6" s="12">
        <v>7.1589904763345027</v>
      </c>
      <c r="H6" s="27">
        <f>G6/F6-1</f>
        <v>-4.9286045214218643E-2</v>
      </c>
      <c r="I6" s="33">
        <f t="shared" ref="I6:I26" si="0">G6/G$26</f>
        <v>1.1774210050400694E-2</v>
      </c>
      <c r="J6" s="33">
        <f t="shared" ref="J6:J27" si="1">G6/G$27</f>
        <v>1.1024147139821736E-3</v>
      </c>
    </row>
    <row r="7" spans="2:10" x14ac:dyDescent="0.2">
      <c r="B7" s="7" t="s">
        <v>41</v>
      </c>
      <c r="C7" s="9">
        <v>17.943658921473183</v>
      </c>
      <c r="D7" s="9">
        <v>18.880746580957251</v>
      </c>
      <c r="E7" s="9">
        <v>19.154968925524425</v>
      </c>
      <c r="F7" s="9">
        <v>19.002579233299858</v>
      </c>
      <c r="G7" s="14">
        <v>19.124841722455049</v>
      </c>
      <c r="H7" s="28">
        <f t="shared" ref="H7:H27" si="2">G7/F7-1</f>
        <v>6.4339944411828665E-3</v>
      </c>
      <c r="I7" s="34">
        <f t="shared" si="0"/>
        <v>3.1454142084031356E-2</v>
      </c>
      <c r="J7" s="34">
        <f t="shared" si="1"/>
        <v>2.9450391067162942E-3</v>
      </c>
    </row>
    <row r="8" spans="2:10" x14ac:dyDescent="0.2">
      <c r="B8" s="18" t="s">
        <v>42</v>
      </c>
      <c r="C8" s="20">
        <v>20.217195815190543</v>
      </c>
      <c r="D8" s="20">
        <v>20.685293167578205</v>
      </c>
      <c r="E8" s="20">
        <v>19.143824173306847</v>
      </c>
      <c r="F8" s="20">
        <v>19.844269993303143</v>
      </c>
      <c r="G8" s="21">
        <v>20.026759440776239</v>
      </c>
      <c r="H8" s="29">
        <f t="shared" si="2"/>
        <v>9.1960776352408846E-3</v>
      </c>
      <c r="I8" s="35">
        <f t="shared" si="0"/>
        <v>3.2937503278433873E-2</v>
      </c>
      <c r="J8" s="35">
        <f t="shared" si="1"/>
        <v>3.0839256392190722E-3</v>
      </c>
    </row>
    <row r="9" spans="2:10" x14ac:dyDescent="0.2">
      <c r="B9" s="18" t="s">
        <v>43</v>
      </c>
      <c r="C9" s="20">
        <v>7.5197145400088674</v>
      </c>
      <c r="D9" s="20">
        <v>7.2701329949131992</v>
      </c>
      <c r="E9" s="20">
        <v>6.2868159361384484</v>
      </c>
      <c r="F9" s="20">
        <v>6.5732501709912228</v>
      </c>
      <c r="G9" s="21">
        <v>6.6482849560716746</v>
      </c>
      <c r="H9" s="29">
        <f t="shared" si="2"/>
        <v>1.1415172574990695E-2</v>
      </c>
      <c r="I9" s="35">
        <f t="shared" si="0"/>
        <v>1.0934265635143905E-2</v>
      </c>
      <c r="J9" s="35">
        <f t="shared" si="1"/>
        <v>1.0237710446113588E-3</v>
      </c>
    </row>
    <row r="10" spans="2:10" x14ac:dyDescent="0.2">
      <c r="B10" s="7" t="s">
        <v>44</v>
      </c>
      <c r="C10" s="9">
        <v>82.265040757042883</v>
      </c>
      <c r="D10" s="9">
        <v>90.915451585867658</v>
      </c>
      <c r="E10" s="9">
        <v>84.104324519552733</v>
      </c>
      <c r="F10" s="9">
        <v>74.486929602565141</v>
      </c>
      <c r="G10" s="14">
        <v>78.266391119037351</v>
      </c>
      <c r="H10" s="28">
        <f t="shared" si="2"/>
        <v>5.073992895985957E-2</v>
      </c>
      <c r="I10" s="34">
        <f t="shared" si="0"/>
        <v>0.12872274826578539</v>
      </c>
      <c r="J10" s="34">
        <f t="shared" si="1"/>
        <v>1.205226092493533E-2</v>
      </c>
    </row>
    <row r="11" spans="2:10" x14ac:dyDescent="0.2">
      <c r="B11" s="7" t="s">
        <v>45</v>
      </c>
      <c r="C11" s="9">
        <v>1.7519840751146754</v>
      </c>
      <c r="D11" s="9">
        <v>1.7599216491338097</v>
      </c>
      <c r="E11" s="9">
        <v>2.043415051204124</v>
      </c>
      <c r="F11" s="9">
        <v>1.9226601307621254</v>
      </c>
      <c r="G11" s="14">
        <v>1.856415293711029</v>
      </c>
      <c r="H11" s="28">
        <f t="shared" si="2"/>
        <v>-3.4454782720666044E-2</v>
      </c>
      <c r="I11" s="34">
        <f t="shared" si="0"/>
        <v>3.0531991460507495E-3</v>
      </c>
      <c r="J11" s="34">
        <f t="shared" si="1"/>
        <v>2.8586985019938622E-4</v>
      </c>
    </row>
    <row r="12" spans="2:10" x14ac:dyDescent="0.2">
      <c r="B12" s="18" t="s">
        <v>46</v>
      </c>
      <c r="C12" s="20">
        <v>1.5924726544762067</v>
      </c>
      <c r="D12" s="20">
        <v>1.659744397749096</v>
      </c>
      <c r="E12" s="20">
        <v>1.6286374286681333</v>
      </c>
      <c r="F12" s="20">
        <v>1.5471642262879155</v>
      </c>
      <c r="G12" s="21">
        <v>1.5171873994410487</v>
      </c>
      <c r="H12" s="29">
        <f t="shared" si="2"/>
        <v>-1.9375336074561211E-2</v>
      </c>
      <c r="I12" s="35">
        <f t="shared" si="0"/>
        <v>2.4952796327767333E-3</v>
      </c>
      <c r="J12" s="35">
        <f t="shared" si="1"/>
        <v>2.3363206286433548E-4</v>
      </c>
    </row>
    <row r="13" spans="2:10" x14ac:dyDescent="0.2">
      <c r="B13" s="18" t="s">
        <v>47</v>
      </c>
      <c r="C13" s="20">
        <v>24.408588133251676</v>
      </c>
      <c r="D13" s="20">
        <v>23.778972166220875</v>
      </c>
      <c r="E13" s="20">
        <v>25.769595579672707</v>
      </c>
      <c r="F13" s="20">
        <v>29.32758010293081</v>
      </c>
      <c r="G13" s="21">
        <v>30.046081366125673</v>
      </c>
      <c r="H13" s="29">
        <f t="shared" si="2"/>
        <v>2.4499166336709122E-2</v>
      </c>
      <c r="I13" s="35">
        <f t="shared" si="0"/>
        <v>4.9416027911428122E-2</v>
      </c>
      <c r="J13" s="35">
        <f t="shared" si="1"/>
        <v>4.6268035004402019E-3</v>
      </c>
    </row>
    <row r="14" spans="2:10" x14ac:dyDescent="0.2">
      <c r="B14" s="7" t="s">
        <v>48</v>
      </c>
      <c r="C14" s="9">
        <v>7.2914473849175767</v>
      </c>
      <c r="D14" s="9">
        <v>7.8085990496001099</v>
      </c>
      <c r="E14" s="9">
        <v>7.9409304700364212</v>
      </c>
      <c r="F14" s="9">
        <v>8.25244206509098</v>
      </c>
      <c r="G14" s="14">
        <v>8.0904689080203713</v>
      </c>
      <c r="H14" s="28">
        <f t="shared" si="2"/>
        <v>-1.9627300112263546E-2</v>
      </c>
      <c r="I14" s="34">
        <f t="shared" si="0"/>
        <v>1.3306189000273902E-2</v>
      </c>
      <c r="J14" s="34">
        <f t="shared" si="1"/>
        <v>1.2458533080468097E-3</v>
      </c>
    </row>
    <row r="15" spans="2:10" x14ac:dyDescent="0.2">
      <c r="B15" s="7" t="s">
        <v>49</v>
      </c>
      <c r="C15" s="9">
        <v>6.5729698040216302</v>
      </c>
      <c r="D15" s="9">
        <v>6.4134786590044159</v>
      </c>
      <c r="E15" s="9">
        <v>6.4319380827140291</v>
      </c>
      <c r="F15" s="9">
        <v>6.3078163527060571</v>
      </c>
      <c r="G15" s="14">
        <v>6.1606081243686424</v>
      </c>
      <c r="H15" s="28">
        <f t="shared" si="2"/>
        <v>-2.3337430912087731E-2</v>
      </c>
      <c r="I15" s="34">
        <f t="shared" si="0"/>
        <v>1.0132195919844409E-2</v>
      </c>
      <c r="J15" s="34">
        <f t="shared" si="1"/>
        <v>9.4867356868722527E-4</v>
      </c>
    </row>
    <row r="16" spans="2:10" x14ac:dyDescent="0.2">
      <c r="B16" s="18" t="s">
        <v>50</v>
      </c>
      <c r="C16" s="20">
        <v>4.3787868317036551</v>
      </c>
      <c r="D16" s="20">
        <v>4.2333277318064715</v>
      </c>
      <c r="E16" s="20">
        <v>3.9970288579029374</v>
      </c>
      <c r="F16" s="20">
        <v>4.3491556842813939</v>
      </c>
      <c r="G16" s="21">
        <v>4.0874205978222999</v>
      </c>
      <c r="H16" s="29">
        <f t="shared" si="2"/>
        <v>-6.0180666193452192E-2</v>
      </c>
      <c r="I16" s="35">
        <f t="shared" si="0"/>
        <v>6.7224769808236088E-3</v>
      </c>
      <c r="J16" s="35">
        <f t="shared" si="1"/>
        <v>6.2942290874233196E-4</v>
      </c>
    </row>
    <row r="17" spans="1:10" x14ac:dyDescent="0.2">
      <c r="B17" s="18" t="s">
        <v>51</v>
      </c>
      <c r="C17" s="20">
        <v>2.0000629870240823</v>
      </c>
      <c r="D17" s="20">
        <v>1.9315252723298593</v>
      </c>
      <c r="E17" s="20">
        <v>2.1128326798999195</v>
      </c>
      <c r="F17" s="20">
        <v>2.1439159864913573</v>
      </c>
      <c r="G17" s="21">
        <v>1.9985551151809098</v>
      </c>
      <c r="H17" s="29">
        <f t="shared" si="2"/>
        <v>-6.78015706895021E-2</v>
      </c>
      <c r="I17" s="35">
        <f t="shared" si="0"/>
        <v>3.2869729050807699E-3</v>
      </c>
      <c r="J17" s="35">
        <f t="shared" si="1"/>
        <v>3.0775799646095615E-4</v>
      </c>
    </row>
    <row r="18" spans="1:10" x14ac:dyDescent="0.2">
      <c r="B18" s="7" t="s">
        <v>52</v>
      </c>
      <c r="C18" s="9">
        <v>60.27464377810194</v>
      </c>
      <c r="D18" s="9">
        <v>63.056297117199506</v>
      </c>
      <c r="E18" s="9">
        <v>60.543469022632607</v>
      </c>
      <c r="F18" s="9">
        <v>60.08356301300033</v>
      </c>
      <c r="G18" s="14">
        <v>57.24095199869123</v>
      </c>
      <c r="H18" s="28">
        <f t="shared" si="2"/>
        <v>-4.7310959466469127E-2</v>
      </c>
      <c r="I18" s="34">
        <f t="shared" si="0"/>
        <v>9.4142741849626524E-2</v>
      </c>
      <c r="J18" s="34">
        <f t="shared" si="1"/>
        <v>8.8145483548700328E-3</v>
      </c>
    </row>
    <row r="19" spans="1:10" x14ac:dyDescent="0.2">
      <c r="B19" s="7" t="s">
        <v>53</v>
      </c>
      <c r="C19" s="9">
        <v>4.3392328392579937</v>
      </c>
      <c r="D19" s="9">
        <v>4.6795191434548009</v>
      </c>
      <c r="E19" s="9">
        <v>4.6980822700838365</v>
      </c>
      <c r="F19" s="9">
        <v>4.6543366868282536</v>
      </c>
      <c r="G19" s="14">
        <v>4.6870639336505624</v>
      </c>
      <c r="H19" s="28">
        <f t="shared" si="2"/>
        <v>7.0315598170898053E-3</v>
      </c>
      <c r="I19" s="34">
        <f t="shared" si="0"/>
        <v>7.7086951654551251E-3</v>
      </c>
      <c r="J19" s="34">
        <f t="shared" si="1"/>
        <v>7.2176213432779469E-4</v>
      </c>
    </row>
    <row r="20" spans="1:10" x14ac:dyDescent="0.2">
      <c r="B20" s="18" t="s">
        <v>54</v>
      </c>
      <c r="C20" s="20">
        <v>116.48788202403263</v>
      </c>
      <c r="D20" s="20">
        <v>121.96046126471029</v>
      </c>
      <c r="E20" s="20">
        <v>123.54109072082819</v>
      </c>
      <c r="F20" s="20">
        <v>126.21591051869132</v>
      </c>
      <c r="G20" s="21">
        <v>140.30921978369565</v>
      </c>
      <c r="H20" s="29">
        <f t="shared" si="2"/>
        <v>0.11166032243547663</v>
      </c>
      <c r="I20" s="35">
        <f t="shared" si="0"/>
        <v>0.23076301486951137</v>
      </c>
      <c r="J20" s="35">
        <f t="shared" si="1"/>
        <v>2.160625145517758E-2</v>
      </c>
    </row>
    <row r="21" spans="1:10" x14ac:dyDescent="0.2">
      <c r="B21" s="18" t="s">
        <v>55</v>
      </c>
      <c r="C21" s="20">
        <v>10.672009650866368</v>
      </c>
      <c r="D21" s="20">
        <v>11.34082864715489</v>
      </c>
      <c r="E21" s="20">
        <v>11.772776737283644</v>
      </c>
      <c r="F21" s="20">
        <v>14.708937870450791</v>
      </c>
      <c r="G21" s="21">
        <v>14.092049922662914</v>
      </c>
      <c r="H21" s="29">
        <f t="shared" si="2"/>
        <v>-4.1939666427387667E-2</v>
      </c>
      <c r="I21" s="35">
        <f t="shared" si="0"/>
        <v>2.3176837066435189E-2</v>
      </c>
      <c r="J21" s="35">
        <f t="shared" si="1"/>
        <v>2.1700382527773967E-3</v>
      </c>
    </row>
    <row r="22" spans="1:10" x14ac:dyDescent="0.2">
      <c r="B22" s="7" t="s">
        <v>56</v>
      </c>
      <c r="C22" s="9">
        <v>149.5531592039826</v>
      </c>
      <c r="D22" s="9">
        <v>165.23286410334234</v>
      </c>
      <c r="E22" s="9">
        <v>165.4103968378904</v>
      </c>
      <c r="F22" s="9">
        <v>184.60791736629136</v>
      </c>
      <c r="G22" s="14">
        <v>196.84616884875433</v>
      </c>
      <c r="H22" s="28">
        <f t="shared" si="2"/>
        <v>6.6293210264543267E-2</v>
      </c>
      <c r="I22" s="34">
        <f t="shared" si="0"/>
        <v>0.3237479009510531</v>
      </c>
      <c r="J22" s="34">
        <f t="shared" si="1"/>
        <v>3.0312390224186487E-2</v>
      </c>
    </row>
    <row r="23" spans="1:10" x14ac:dyDescent="0.2">
      <c r="B23" s="7" t="s">
        <v>57</v>
      </c>
      <c r="C23" s="9">
        <v>3.5425850050707015</v>
      </c>
      <c r="D23" s="9">
        <v>3.2206973272194848</v>
      </c>
      <c r="E23" s="9">
        <v>2.9989312764730975</v>
      </c>
      <c r="F23" s="9">
        <v>3.5559488360987626</v>
      </c>
      <c r="G23" s="14">
        <v>3.7123028410313013</v>
      </c>
      <c r="H23" s="28">
        <f t="shared" si="2"/>
        <v>4.3969700391998545E-2</v>
      </c>
      <c r="I23" s="34">
        <f t="shared" si="0"/>
        <v>6.1055303209987784E-3</v>
      </c>
      <c r="J23" s="34">
        <f t="shared" si="1"/>
        <v>5.7165843260153972E-4</v>
      </c>
    </row>
    <row r="24" spans="1:10" x14ac:dyDescent="0.2">
      <c r="B24" s="18" t="s">
        <v>58</v>
      </c>
      <c r="C24" s="20">
        <v>2.3610973124412422</v>
      </c>
      <c r="D24" s="20">
        <v>1.910290617825674</v>
      </c>
      <c r="E24" s="20">
        <v>2.2998006586793913</v>
      </c>
      <c r="F24" s="20">
        <v>2.3596969382449342</v>
      </c>
      <c r="G24" s="21">
        <v>2.7516146819295715</v>
      </c>
      <c r="H24" s="29">
        <f t="shared" si="2"/>
        <v>0.16608816892229084</v>
      </c>
      <c r="I24" s="35">
        <f t="shared" si="0"/>
        <v>4.5255108733422309E-3</v>
      </c>
      <c r="J24" s="35">
        <f t="shared" si="1"/>
        <v>4.2372182538810823E-4</v>
      </c>
    </row>
    <row r="25" spans="1:10" x14ac:dyDescent="0.2">
      <c r="B25" s="18" t="s">
        <v>59</v>
      </c>
      <c r="C25" s="20">
        <v>2.8625049727877196</v>
      </c>
      <c r="D25" s="20">
        <v>3.2760334231419033</v>
      </c>
      <c r="E25" s="20">
        <v>3.3302008717904581</v>
      </c>
      <c r="F25" s="20">
        <v>3.3033876843542389</v>
      </c>
      <c r="G25" s="21">
        <v>3.4016199761386714</v>
      </c>
      <c r="H25" s="29">
        <f t="shared" si="2"/>
        <v>2.9736834174713289E-2</v>
      </c>
      <c r="I25" s="35">
        <f t="shared" si="0"/>
        <v>5.5945580935040651E-3</v>
      </c>
      <c r="J25" s="35">
        <f t="shared" si="1"/>
        <v>5.2381630139994382E-4</v>
      </c>
    </row>
    <row r="26" spans="1:10" x14ac:dyDescent="0.2">
      <c r="B26" s="23" t="s">
        <v>6</v>
      </c>
      <c r="C26" s="25">
        <f>SUM(C6:C25)</f>
        <v>533.11237189856263</v>
      </c>
      <c r="D26" s="25">
        <f>SUM(D6:D25)</f>
        <v>567.28199873215362</v>
      </c>
      <c r="E26" s="25">
        <f>SUM(E6:E25)</f>
        <v>560.72139855863497</v>
      </c>
      <c r="F26" s="25">
        <f>SUM(F6:F25)</f>
        <v>580.77758278992189</v>
      </c>
      <c r="G26" s="26">
        <f>SUM(G6:G25)</f>
        <v>608.02299650589907</v>
      </c>
      <c r="H26" s="31">
        <f t="shared" si="2"/>
        <v>4.6911958249312047E-2</v>
      </c>
      <c r="I26" s="36">
        <f t="shared" si="0"/>
        <v>1</v>
      </c>
      <c r="J26" s="37">
        <f t="shared" si="1"/>
        <v>9.3629611605634364E-2</v>
      </c>
    </row>
    <row r="27" spans="1:10" x14ac:dyDescent="0.2">
      <c r="A27" s="22"/>
      <c r="B27" s="8" t="s">
        <v>8</v>
      </c>
      <c r="C27" s="16">
        <v>5348.8688847083258</v>
      </c>
      <c r="D27" s="16">
        <v>5806.2624886364956</v>
      </c>
      <c r="E27" s="16">
        <v>5963.9992726009214</v>
      </c>
      <c r="F27" s="16">
        <v>6233.3527079239666</v>
      </c>
      <c r="G27" s="17">
        <v>6493.9177475911902</v>
      </c>
      <c r="H27" s="32">
        <f t="shared" si="2"/>
        <v>4.1801748092320734E-2</v>
      </c>
      <c r="I27" s="38"/>
      <c r="J27" s="39">
        <f t="shared" si="1"/>
        <v>1</v>
      </c>
    </row>
  </sheetData>
  <sortState ref="A6:A34">
    <sortCondition ref="A6:A34"/>
  </sortState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/>
  </sheetViews>
  <sheetFormatPr defaultRowHeight="12.75" x14ac:dyDescent="0.2"/>
  <cols>
    <col min="2" max="2" width="23.42578125" customWidth="1"/>
    <col min="3" max="4" width="12" bestFit="1" customWidth="1"/>
    <col min="5" max="5" width="10.5703125" bestFit="1" customWidth="1"/>
    <col min="6" max="7" width="10.5703125" customWidth="1"/>
    <col min="8" max="8" width="11.42578125" customWidth="1"/>
    <col min="9" max="10" width="9.7109375" customWidth="1"/>
  </cols>
  <sheetData>
    <row r="2" spans="2:10" ht="22.5" customHeight="1" x14ac:dyDescent="0.2">
      <c r="B2" s="74" t="s">
        <v>21</v>
      </c>
      <c r="C2" s="75"/>
      <c r="D2" s="75"/>
      <c r="E2" s="75"/>
      <c r="F2" s="75"/>
      <c r="G2" s="75"/>
      <c r="H2" s="75"/>
      <c r="I2" s="75"/>
      <c r="J2" s="75"/>
    </row>
    <row r="3" spans="2:10" ht="15" customHeight="1" x14ac:dyDescent="0.2">
      <c r="B3" s="76"/>
      <c r="C3" s="77"/>
      <c r="D3" s="77"/>
      <c r="E3" s="77"/>
      <c r="F3" s="77"/>
      <c r="G3" s="77"/>
      <c r="H3" s="77"/>
      <c r="I3" s="77"/>
      <c r="J3" s="77"/>
    </row>
    <row r="4" spans="2:10" ht="27" customHeight="1" x14ac:dyDescent="0.2">
      <c r="B4" s="78" t="s">
        <v>2</v>
      </c>
      <c r="C4" s="72"/>
      <c r="D4" s="72"/>
      <c r="E4" s="72"/>
      <c r="F4" s="72"/>
      <c r="G4" s="73"/>
      <c r="H4" s="69" t="s">
        <v>17</v>
      </c>
      <c r="I4" s="69" t="s">
        <v>7</v>
      </c>
      <c r="J4" s="69" t="s">
        <v>3</v>
      </c>
    </row>
    <row r="5" spans="2:10" ht="25.5" customHeight="1" x14ac:dyDescent="0.2">
      <c r="B5" s="79"/>
      <c r="C5" s="5">
        <v>2011</v>
      </c>
      <c r="D5" s="5">
        <v>2012</v>
      </c>
      <c r="E5" s="5">
        <v>2013</v>
      </c>
      <c r="F5" s="66">
        <v>2014</v>
      </c>
      <c r="G5" s="66">
        <v>2015</v>
      </c>
      <c r="H5" s="70"/>
      <c r="I5" s="70"/>
      <c r="J5" s="70"/>
    </row>
    <row r="6" spans="2:10" x14ac:dyDescent="0.2">
      <c r="B6" s="6" t="s">
        <v>40</v>
      </c>
      <c r="C6" s="40">
        <v>109.44463132743205</v>
      </c>
      <c r="D6" s="40">
        <v>115.24088932467481</v>
      </c>
      <c r="E6" s="40">
        <v>120.92760775379396</v>
      </c>
      <c r="F6" s="40">
        <v>119.39840288968718</v>
      </c>
      <c r="G6" s="41">
        <v>111.43665268119162</v>
      </c>
      <c r="H6" s="27">
        <f>G6/F6-1</f>
        <v>-6.6682216979497277E-2</v>
      </c>
      <c r="I6" s="33">
        <f t="shared" ref="I6:I26" si="0">G6/G$26</f>
        <v>1.3219299784695359E-2</v>
      </c>
      <c r="J6" s="33">
        <f t="shared" ref="J6:J27" si="1">G6/G$27</f>
        <v>1.2998881726266911E-3</v>
      </c>
    </row>
    <row r="7" spans="2:10" x14ac:dyDescent="0.2">
      <c r="B7" s="7" t="s">
        <v>41</v>
      </c>
      <c r="C7" s="42">
        <v>270.63743394716778</v>
      </c>
      <c r="D7" s="42">
        <v>283.25384404067393</v>
      </c>
      <c r="E7" s="42">
        <v>282.08107315217217</v>
      </c>
      <c r="F7" s="42">
        <v>266.57981427498567</v>
      </c>
      <c r="G7" s="43">
        <v>263.38264370737949</v>
      </c>
      <c r="H7" s="28">
        <f t="shared" ref="H7:H27" si="2">G7/F7-1</f>
        <v>-1.1993295802615433E-2</v>
      </c>
      <c r="I7" s="34">
        <f t="shared" si="0"/>
        <v>3.1244065946725141E-2</v>
      </c>
      <c r="J7" s="34">
        <f t="shared" si="1"/>
        <v>3.0723103682039933E-3</v>
      </c>
    </row>
    <row r="8" spans="2:10" x14ac:dyDescent="0.2">
      <c r="B8" s="18" t="s">
        <v>42</v>
      </c>
      <c r="C8" s="44">
        <v>264.03291649027375</v>
      </c>
      <c r="D8" s="44">
        <v>283.44565642885919</v>
      </c>
      <c r="E8" s="44">
        <v>274.91993341102932</v>
      </c>
      <c r="F8" s="44">
        <v>263.17731589764509</v>
      </c>
      <c r="G8" s="45">
        <v>265.68137659281706</v>
      </c>
      <c r="H8" s="29">
        <f t="shared" si="2"/>
        <v>9.5147284507828278E-3</v>
      </c>
      <c r="I8" s="35">
        <f t="shared" si="0"/>
        <v>3.1516755752156331E-2</v>
      </c>
      <c r="J8" s="35">
        <f t="shared" si="1"/>
        <v>3.0991246668922085E-3</v>
      </c>
    </row>
    <row r="9" spans="2:10" x14ac:dyDescent="0.2">
      <c r="B9" s="18" t="s">
        <v>43</v>
      </c>
      <c r="C9" s="44">
        <v>90.050080513802044</v>
      </c>
      <c r="D9" s="44">
        <v>97.575168010800184</v>
      </c>
      <c r="E9" s="44">
        <v>89.242887704446105</v>
      </c>
      <c r="F9" s="44">
        <v>91.729012227086159</v>
      </c>
      <c r="G9" s="45">
        <v>91.264280186603898</v>
      </c>
      <c r="H9" s="29">
        <f t="shared" si="2"/>
        <v>-5.0663582785756001E-3</v>
      </c>
      <c r="I9" s="35">
        <f t="shared" si="0"/>
        <v>1.0826329133132473E-2</v>
      </c>
      <c r="J9" s="35">
        <f t="shared" si="1"/>
        <v>1.0645811368477861E-3</v>
      </c>
    </row>
    <row r="10" spans="2:10" x14ac:dyDescent="0.2">
      <c r="B10" s="7" t="s">
        <v>44</v>
      </c>
      <c r="C10" s="42">
        <v>1258.169979303495</v>
      </c>
      <c r="D10" s="42">
        <v>1297.9803259167022</v>
      </c>
      <c r="E10" s="42">
        <v>1230.8093913692735</v>
      </c>
      <c r="F10" s="42">
        <v>1067.7164881055053</v>
      </c>
      <c r="G10" s="43">
        <v>1087.2816384147591</v>
      </c>
      <c r="H10" s="28">
        <f t="shared" si="2"/>
        <v>1.8324293506012168E-2</v>
      </c>
      <c r="I10" s="34">
        <f t="shared" si="0"/>
        <v>0.12898002212718426</v>
      </c>
      <c r="J10" s="34">
        <f t="shared" si="1"/>
        <v>1.2682941456730075E-2</v>
      </c>
    </row>
    <row r="11" spans="2:10" x14ac:dyDescent="0.2">
      <c r="B11" s="7" t="s">
        <v>45</v>
      </c>
      <c r="C11" s="42">
        <v>29.899643475321874</v>
      </c>
      <c r="D11" s="42">
        <v>29.800408738816213</v>
      </c>
      <c r="E11" s="42">
        <v>35.077850141654707</v>
      </c>
      <c r="F11" s="42">
        <v>31.18658313733512</v>
      </c>
      <c r="G11" s="43">
        <v>29.748216563466315</v>
      </c>
      <c r="H11" s="28">
        <f t="shared" si="2"/>
        <v>-4.6121326197702595E-2</v>
      </c>
      <c r="I11" s="34">
        <f t="shared" si="0"/>
        <v>3.5289160554521424E-3</v>
      </c>
      <c r="J11" s="34">
        <f t="shared" si="1"/>
        <v>3.4700750549476923E-4</v>
      </c>
    </row>
    <row r="12" spans="2:10" x14ac:dyDescent="0.2">
      <c r="B12" s="18" t="s">
        <v>46</v>
      </c>
      <c r="C12" s="44">
        <v>21.023895714643434</v>
      </c>
      <c r="D12" s="44">
        <v>20.763971638282527</v>
      </c>
      <c r="E12" s="44">
        <v>20.380743253249211</v>
      </c>
      <c r="F12" s="44">
        <v>22.224505695977694</v>
      </c>
      <c r="G12" s="45">
        <v>23.265104799894296</v>
      </c>
      <c r="H12" s="29">
        <f t="shared" si="2"/>
        <v>4.6822148404629615E-2</v>
      </c>
      <c r="I12" s="35">
        <f t="shared" si="0"/>
        <v>2.7598495420714116E-3</v>
      </c>
      <c r="J12" s="35">
        <f t="shared" si="1"/>
        <v>2.7138319248355648E-4</v>
      </c>
    </row>
    <row r="13" spans="2:10" x14ac:dyDescent="0.2">
      <c r="B13" s="18" t="s">
        <v>47</v>
      </c>
      <c r="C13" s="44">
        <v>359.89639575361304</v>
      </c>
      <c r="D13" s="44">
        <v>365.47615132992394</v>
      </c>
      <c r="E13" s="44">
        <v>389.97596761143171</v>
      </c>
      <c r="F13" s="44">
        <v>429.41233861842375</v>
      </c>
      <c r="G13" s="45">
        <v>428.26395450531595</v>
      </c>
      <c r="H13" s="29">
        <f t="shared" si="2"/>
        <v>-2.6743155932653639E-3</v>
      </c>
      <c r="I13" s="35">
        <f t="shared" si="0"/>
        <v>5.0803299142351516E-2</v>
      </c>
      <c r="J13" s="35">
        <f t="shared" si="1"/>
        <v>4.9956207031490911E-3</v>
      </c>
    </row>
    <row r="14" spans="2:10" x14ac:dyDescent="0.2">
      <c r="B14" s="7" t="s">
        <v>48</v>
      </c>
      <c r="C14" s="42">
        <v>110.63617790204584</v>
      </c>
      <c r="D14" s="42">
        <v>115.59941453534354</v>
      </c>
      <c r="E14" s="42">
        <v>118.17248911083024</v>
      </c>
      <c r="F14" s="42">
        <v>121.44739389647911</v>
      </c>
      <c r="G14" s="43">
        <v>122.72847693985881</v>
      </c>
      <c r="H14" s="28">
        <f t="shared" si="2"/>
        <v>1.0548460549690164E-2</v>
      </c>
      <c r="I14" s="34">
        <f t="shared" si="0"/>
        <v>1.4558805292084051E-2</v>
      </c>
      <c r="J14" s="34">
        <f t="shared" si="1"/>
        <v>1.4316052374169727E-3</v>
      </c>
    </row>
    <row r="15" spans="2:10" x14ac:dyDescent="0.2">
      <c r="B15" s="7" t="s">
        <v>49</v>
      </c>
      <c r="C15" s="42">
        <v>87.724329610843256</v>
      </c>
      <c r="D15" s="42">
        <v>85.701553805220456</v>
      </c>
      <c r="E15" s="42">
        <v>89.375273037993878</v>
      </c>
      <c r="F15" s="42">
        <v>85.307776583711188</v>
      </c>
      <c r="G15" s="43">
        <v>85.615156534540489</v>
      </c>
      <c r="H15" s="28">
        <f t="shared" si="2"/>
        <v>3.6031879289184499E-3</v>
      </c>
      <c r="I15" s="34">
        <f t="shared" si="0"/>
        <v>1.015619540889828E-2</v>
      </c>
      <c r="J15" s="34">
        <f t="shared" si="1"/>
        <v>9.9868514262736459E-4</v>
      </c>
    </row>
    <row r="16" spans="2:10" x14ac:dyDescent="0.2">
      <c r="B16" s="18" t="s">
        <v>50</v>
      </c>
      <c r="C16" s="44">
        <v>53.790907218551283</v>
      </c>
      <c r="D16" s="44">
        <v>53.397668904528295</v>
      </c>
      <c r="E16" s="44">
        <v>52.905382345619223</v>
      </c>
      <c r="F16" s="44">
        <v>54.156461098652613</v>
      </c>
      <c r="G16" s="45">
        <v>53.864624742215781</v>
      </c>
      <c r="H16" s="29">
        <f t="shared" si="2"/>
        <v>-5.3887634183706901E-3</v>
      </c>
      <c r="I16" s="35">
        <f t="shared" si="0"/>
        <v>6.3897524299709185E-3</v>
      </c>
      <c r="J16" s="35">
        <f t="shared" si="1"/>
        <v>6.2832099619588644E-4</v>
      </c>
    </row>
    <row r="17" spans="1:10" x14ac:dyDescent="0.2">
      <c r="B17" s="18" t="s">
        <v>51</v>
      </c>
      <c r="C17" s="44">
        <v>29.682971950206049</v>
      </c>
      <c r="D17" s="44">
        <v>30.050023844097691</v>
      </c>
      <c r="E17" s="44">
        <v>35.380273926248336</v>
      </c>
      <c r="F17" s="44">
        <v>34.704509903516431</v>
      </c>
      <c r="G17" s="45">
        <v>32.47428082727609</v>
      </c>
      <c r="H17" s="29">
        <f t="shared" si="2"/>
        <v>-6.4263379095129136E-2</v>
      </c>
      <c r="I17" s="35">
        <f t="shared" si="0"/>
        <v>3.8522985321202395E-3</v>
      </c>
      <c r="J17" s="35">
        <f t="shared" si="1"/>
        <v>3.788065465561013E-4</v>
      </c>
    </row>
    <row r="18" spans="1:10" x14ac:dyDescent="0.2">
      <c r="B18" s="7" t="s">
        <v>52</v>
      </c>
      <c r="C18" s="42">
        <v>869.24162430680155</v>
      </c>
      <c r="D18" s="42">
        <v>908.55587755625402</v>
      </c>
      <c r="E18" s="42">
        <v>898.18489894165464</v>
      </c>
      <c r="F18" s="42">
        <v>869.56780665596011</v>
      </c>
      <c r="G18" s="43">
        <v>787.34220752708393</v>
      </c>
      <c r="H18" s="28">
        <f t="shared" si="2"/>
        <v>-9.4559157433720786E-2</v>
      </c>
      <c r="I18" s="34">
        <f t="shared" si="0"/>
        <v>9.3399365684653596E-2</v>
      </c>
      <c r="J18" s="34">
        <f t="shared" si="1"/>
        <v>9.1842028520207515E-3</v>
      </c>
    </row>
    <row r="19" spans="1:10" x14ac:dyDescent="0.2">
      <c r="B19" s="7" t="s">
        <v>53</v>
      </c>
      <c r="C19" s="42">
        <v>76.640693183188148</v>
      </c>
      <c r="D19" s="42">
        <v>76.152821528516156</v>
      </c>
      <c r="E19" s="42">
        <v>79.88338245104444</v>
      </c>
      <c r="F19" s="42">
        <v>70.876669144722101</v>
      </c>
      <c r="G19" s="43">
        <v>71.77771877342343</v>
      </c>
      <c r="H19" s="28">
        <f t="shared" si="2"/>
        <v>1.2712922878211019E-2</v>
      </c>
      <c r="I19" s="34">
        <f t="shared" si="0"/>
        <v>8.5147136018344192E-3</v>
      </c>
      <c r="J19" s="34">
        <f t="shared" si="1"/>
        <v>8.3727396190396959E-4</v>
      </c>
    </row>
    <row r="20" spans="1:10" x14ac:dyDescent="0.2">
      <c r="B20" s="18" t="s">
        <v>54</v>
      </c>
      <c r="C20" s="44">
        <v>1827.4567160316308</v>
      </c>
      <c r="D20" s="44">
        <v>1908.4925692509528</v>
      </c>
      <c r="E20" s="44">
        <v>1945.3721718825122</v>
      </c>
      <c r="F20" s="44">
        <v>1942.3521312447069</v>
      </c>
      <c r="G20" s="45">
        <v>2066.2390726420394</v>
      </c>
      <c r="H20" s="29">
        <f t="shared" si="2"/>
        <v>6.3781916473581335E-2</v>
      </c>
      <c r="I20" s="35">
        <f t="shared" si="0"/>
        <v>0.24510996221547646</v>
      </c>
      <c r="J20" s="35">
        <f t="shared" si="1"/>
        <v>2.4102300883269933E-2</v>
      </c>
    </row>
    <row r="21" spans="1:10" x14ac:dyDescent="0.2">
      <c r="B21" s="18" t="s">
        <v>55</v>
      </c>
      <c r="C21" s="44">
        <v>151.76586655407496</v>
      </c>
      <c r="D21" s="44">
        <v>154.37898528327332</v>
      </c>
      <c r="E21" s="44">
        <v>174.31668368608541</v>
      </c>
      <c r="F21" s="44">
        <v>196.84163777993774</v>
      </c>
      <c r="G21" s="45">
        <v>190.04434941022382</v>
      </c>
      <c r="H21" s="29">
        <f t="shared" si="2"/>
        <v>-3.4531760893561914E-2</v>
      </c>
      <c r="I21" s="35">
        <f t="shared" si="0"/>
        <v>2.2544227296816155E-2</v>
      </c>
      <c r="J21" s="35">
        <f t="shared" si="1"/>
        <v>2.2168325782328459E-3</v>
      </c>
    </row>
    <row r="22" spans="1:10" x14ac:dyDescent="0.2">
      <c r="B22" s="7" t="s">
        <v>56</v>
      </c>
      <c r="C22" s="42">
        <v>2163.659027279909</v>
      </c>
      <c r="D22" s="42">
        <v>2287.3993026128769</v>
      </c>
      <c r="E22" s="42">
        <v>2341.4124199204575</v>
      </c>
      <c r="F22" s="42">
        <v>2497.3465686953359</v>
      </c>
      <c r="G22" s="43">
        <v>2591.8331745918558</v>
      </c>
      <c r="H22" s="28">
        <f t="shared" si="2"/>
        <v>3.7834799174822464E-2</v>
      </c>
      <c r="I22" s="34">
        <f t="shared" si="0"/>
        <v>0.30745916089986086</v>
      </c>
      <c r="J22" s="34">
        <f t="shared" si="1"/>
        <v>3.0233259955430102E-2</v>
      </c>
    </row>
    <row r="23" spans="1:10" x14ac:dyDescent="0.2">
      <c r="B23" s="7" t="s">
        <v>57</v>
      </c>
      <c r="C23" s="42">
        <v>50.135285156496657</v>
      </c>
      <c r="D23" s="42">
        <v>49.062147376299336</v>
      </c>
      <c r="E23" s="42">
        <v>44.430302377264098</v>
      </c>
      <c r="F23" s="42">
        <v>43.183994653412796</v>
      </c>
      <c r="G23" s="43">
        <v>46.501394236319186</v>
      </c>
      <c r="H23" s="28">
        <f t="shared" si="2"/>
        <v>7.6820118414965055E-2</v>
      </c>
      <c r="I23" s="34">
        <f t="shared" si="0"/>
        <v>5.5162808288476218E-3</v>
      </c>
      <c r="J23" s="34">
        <f t="shared" si="1"/>
        <v>5.4243025902234881E-4</v>
      </c>
    </row>
    <row r="24" spans="1:10" x14ac:dyDescent="0.2">
      <c r="B24" s="18" t="s">
        <v>58</v>
      </c>
      <c r="C24" s="44">
        <v>24.467649893880537</v>
      </c>
      <c r="D24" s="44">
        <v>25.233204229314268</v>
      </c>
      <c r="E24" s="44">
        <v>29.064150979290616</v>
      </c>
      <c r="F24" s="44">
        <v>28.013174356618649</v>
      </c>
      <c r="G24" s="45">
        <v>31.414951850935324</v>
      </c>
      <c r="H24" s="29">
        <f t="shared" si="2"/>
        <v>0.12143491669350714</v>
      </c>
      <c r="I24" s="35">
        <f t="shared" si="0"/>
        <v>3.7266344263531198E-3</v>
      </c>
      <c r="J24" s="35">
        <f t="shared" si="1"/>
        <v>3.6644966779013929E-4</v>
      </c>
    </row>
    <row r="25" spans="1:10" x14ac:dyDescent="0.2">
      <c r="B25" s="18" t="s">
        <v>59</v>
      </c>
      <c r="C25" s="44">
        <v>42.474718701065683</v>
      </c>
      <c r="D25" s="44">
        <v>42.712629283821656</v>
      </c>
      <c r="E25" s="44">
        <v>46.38841136762079</v>
      </c>
      <c r="F25" s="44">
        <v>46.451496913515257</v>
      </c>
      <c r="G25" s="45">
        <v>49.68606395193023</v>
      </c>
      <c r="H25" s="29">
        <f t="shared" si="2"/>
        <v>6.9633214284507972E-2</v>
      </c>
      <c r="I25" s="35">
        <f t="shared" si="0"/>
        <v>5.8940658993158089E-3</v>
      </c>
      <c r="J25" s="35">
        <f t="shared" si="1"/>
        <v>5.7957884880356278E-4</v>
      </c>
    </row>
    <row r="26" spans="1:10" x14ac:dyDescent="0.2">
      <c r="B26" s="23" t="s">
        <v>6</v>
      </c>
      <c r="C26" s="50">
        <f>SUM(C6:C25)</f>
        <v>7890.8309443144426</v>
      </c>
      <c r="D26" s="50">
        <f>SUM(D6:D25)</f>
        <v>8230.2726136392321</v>
      </c>
      <c r="E26" s="50">
        <f>SUM(E6:E25)</f>
        <v>8298.3012944236743</v>
      </c>
      <c r="F26" s="50">
        <f>SUM(F6:F25)</f>
        <v>8281.6740817732134</v>
      </c>
      <c r="G26" s="51">
        <f>SUM(G6:G25)</f>
        <v>8429.8453394791286</v>
      </c>
      <c r="H26" s="31">
        <f t="shared" si="2"/>
        <v>1.7891462069488995E-2</v>
      </c>
      <c r="I26" s="36">
        <f t="shared" si="0"/>
        <v>1</v>
      </c>
      <c r="J26" s="37">
        <f t="shared" si="1"/>
        <v>9.8332604131698129E-2</v>
      </c>
    </row>
    <row r="27" spans="1:10" x14ac:dyDescent="0.2">
      <c r="A27" s="22"/>
      <c r="B27" s="8" t="s">
        <v>8</v>
      </c>
      <c r="C27" s="46">
        <v>77125.886122430325</v>
      </c>
      <c r="D27" s="46">
        <v>80035.118878454014</v>
      </c>
      <c r="E27" s="46">
        <v>83390.381163577389</v>
      </c>
      <c r="F27" s="46">
        <v>84502.015535159167</v>
      </c>
      <c r="G27" s="47">
        <v>85727.876464950808</v>
      </c>
      <c r="H27" s="32">
        <f t="shared" si="2"/>
        <v>1.4506883913101287E-2</v>
      </c>
      <c r="I27" s="38"/>
      <c r="J27" s="39">
        <f t="shared" si="1"/>
        <v>1</v>
      </c>
    </row>
  </sheetData>
  <sortState ref="A6:A34">
    <sortCondition ref="A6:A34"/>
  </sortState>
  <mergeCells count="6">
    <mergeCell ref="B2:J3"/>
    <mergeCell ref="B4:B5"/>
    <mergeCell ref="H4:H5"/>
    <mergeCell ref="I4:I5"/>
    <mergeCell ref="J4:J5"/>
    <mergeCell ref="C4:G4"/>
  </mergeCells>
  <pageMargins left="0.75" right="0.75" top="1" bottom="1" header="0.5" footer="0.5"/>
  <pageSetup orientation="landscape" horizontalDpi="525" verticalDpi="52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NE detail</vt:lpstr>
      <vt:lpstr>NE detail 15</vt:lpstr>
      <vt:lpstr>NE Yr Spend</vt:lpstr>
      <vt:lpstr>NE Emp</vt:lpstr>
      <vt:lpstr>NE Wages</vt:lpstr>
      <vt:lpstr>NC detail</vt:lpstr>
      <vt:lpstr>NC detail 15</vt:lpstr>
      <vt:lpstr>NC</vt:lpstr>
      <vt:lpstr>NC Emp</vt:lpstr>
      <vt:lpstr>NC Wages</vt:lpstr>
      <vt:lpstr>NW detail</vt:lpstr>
      <vt:lpstr>NW detail 15</vt:lpstr>
      <vt:lpstr>NW</vt:lpstr>
      <vt:lpstr>NW Emp</vt:lpstr>
      <vt:lpstr>NW Wages</vt:lpstr>
      <vt:lpstr>SE detail</vt:lpstr>
      <vt:lpstr>SE detail 15</vt:lpstr>
      <vt:lpstr>SE</vt:lpstr>
      <vt:lpstr>SE Emp</vt:lpstr>
      <vt:lpstr>SE Wages</vt:lpstr>
      <vt:lpstr>SC detail</vt:lpstr>
      <vt:lpstr>SC detail 15</vt:lpstr>
      <vt:lpstr>SC</vt:lpstr>
      <vt:lpstr>SC Emp</vt:lpstr>
      <vt:lpstr>SC Wages</vt:lpstr>
      <vt:lpstr>SW detail</vt:lpstr>
      <vt:lpstr>SW detail 15</vt:lpstr>
      <vt:lpstr>SW</vt:lpstr>
      <vt:lpstr>SW Emp</vt:lpstr>
      <vt:lpstr>SW Wages</vt:lpstr>
    </vt:vector>
  </TitlesOfParts>
  <Company>Tourism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Pike</dc:creator>
  <cp:lastModifiedBy>Chris Pike</cp:lastModifiedBy>
  <cp:lastPrinted>2011-11-30T22:02:01Z</cp:lastPrinted>
  <dcterms:created xsi:type="dcterms:W3CDTF">2011-11-09T19:38:12Z</dcterms:created>
  <dcterms:modified xsi:type="dcterms:W3CDTF">2017-02-02T17:38:37Z</dcterms:modified>
</cp:coreProperties>
</file>